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Z10" i="1"/>
  <c r="AA10"/>
  <c r="AB10"/>
  <c r="AC10"/>
  <c r="AE10"/>
  <c r="AF10"/>
  <c r="AG10"/>
  <c r="Y10"/>
  <c r="Z43" l="1"/>
  <c r="AA43"/>
  <c r="AB43"/>
  <c r="AE43"/>
  <c r="AF43"/>
  <c r="AG43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O39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R10" l="1"/>
  <c r="R43" s="1"/>
  <c r="R44" s="1"/>
  <c r="P11"/>
  <c r="Q11"/>
  <c r="R11"/>
  <c r="S11"/>
  <c r="U11"/>
  <c r="W11"/>
  <c r="AG11"/>
  <c r="O11"/>
  <c r="P36"/>
  <c r="P10" s="1"/>
  <c r="P43" s="1"/>
  <c r="P44" s="1"/>
  <c r="Q36"/>
  <c r="Q10" s="1"/>
  <c r="Q43" s="1"/>
  <c r="Q44" s="1"/>
  <c r="R36"/>
  <c r="S36"/>
  <c r="T36"/>
  <c r="U36"/>
  <c r="U10" s="1"/>
  <c r="U43" s="1"/>
  <c r="U44" s="1"/>
  <c r="V36"/>
  <c r="W36"/>
  <c r="W10" s="1"/>
  <c r="W43" s="1"/>
  <c r="W44" s="1"/>
  <c r="X36"/>
  <c r="Y36"/>
  <c r="Z36"/>
  <c r="AA36"/>
  <c r="AB36"/>
  <c r="AC36"/>
  <c r="AD36"/>
  <c r="AE36"/>
  <c r="AF36"/>
  <c r="AG36"/>
  <c r="AH36"/>
  <c r="O36"/>
  <c r="O10" s="1"/>
  <c r="O43" s="1"/>
  <c r="O44" s="1"/>
  <c r="P26"/>
  <c r="Q26"/>
  <c r="R26"/>
  <c r="S26"/>
  <c r="S10" s="1"/>
  <c r="S43" s="1"/>
  <c r="S44" s="1"/>
  <c r="T26"/>
  <c r="U26"/>
  <c r="V26"/>
  <c r="W26"/>
  <c r="X26"/>
  <c r="Y26"/>
  <c r="Y43" s="1"/>
  <c r="Z26"/>
  <c r="AA26"/>
  <c r="AB26"/>
  <c r="AC26"/>
  <c r="AC43" s="1"/>
  <c r="AD26"/>
  <c r="AE26"/>
  <c r="AF26"/>
  <c r="AG26"/>
  <c r="AH26"/>
  <c r="O26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O21"/>
  <c r="P19"/>
  <c r="Q19"/>
  <c r="R19"/>
  <c r="S19"/>
  <c r="T19"/>
  <c r="U19"/>
  <c r="V19"/>
  <c r="W19"/>
  <c r="X19"/>
  <c r="Y19"/>
  <c r="Z19"/>
  <c r="AA19"/>
  <c r="AB19"/>
  <c r="AC19"/>
  <c r="AD19"/>
  <c r="AE19"/>
  <c r="AF19"/>
  <c r="AG19"/>
  <c r="AH19"/>
  <c r="P12"/>
  <c r="Q12"/>
  <c r="R12"/>
  <c r="S12"/>
  <c r="T12"/>
  <c r="U12"/>
  <c r="V12"/>
  <c r="V11" s="1"/>
  <c r="V10" s="1"/>
  <c r="V43" s="1"/>
  <c r="V44" s="1"/>
  <c r="W12"/>
  <c r="X12"/>
  <c r="Y12"/>
  <c r="Z12"/>
  <c r="Z11" s="1"/>
  <c r="Z44" s="1"/>
  <c r="AA12"/>
  <c r="AB12"/>
  <c r="AB11" s="1"/>
  <c r="AC12"/>
  <c r="AD12"/>
  <c r="AE12"/>
  <c r="AE11" s="1"/>
  <c r="AF12"/>
  <c r="AF11" s="1"/>
  <c r="AG12"/>
  <c r="AH12"/>
  <c r="O12"/>
  <c r="O37"/>
  <c r="O19"/>
  <c r="AE44" l="1"/>
  <c r="AG44"/>
  <c r="AF44"/>
  <c r="AB44"/>
  <c r="AA11"/>
  <c r="AA44" s="1"/>
  <c r="AD11"/>
  <c r="AH11"/>
  <c r="AC11"/>
  <c r="AC44" s="1"/>
  <c r="Y11"/>
  <c r="Y44" s="1"/>
  <c r="X11"/>
  <c r="X10" s="1"/>
  <c r="X43" s="1"/>
  <c r="X44" s="1"/>
  <c r="T11"/>
  <c r="T10" s="1"/>
  <c r="T43" s="1"/>
  <c r="T44" s="1"/>
  <c r="AH10" l="1"/>
  <c r="AH43" s="1"/>
  <c r="AH44" s="1"/>
  <c r="AD44"/>
  <c r="AD10"/>
  <c r="AD43" s="1"/>
</calcChain>
</file>

<file path=xl/sharedStrings.xml><?xml version="1.0" encoding="utf-8"?>
<sst xmlns="http://schemas.openxmlformats.org/spreadsheetml/2006/main" count="933" uniqueCount="209">
  <si>
    <t/>
  </si>
  <si>
    <t xml:space="preserve">: </t>
  </si>
  <si>
    <t>Наименование полномочия, 
расходного обязательства</t>
  </si>
  <si>
    <t>Код строки</t>
  </si>
  <si>
    <t>Код группы полномочий расходных обязательств</t>
  </si>
  <si>
    <t>Код бюджетной классификации Российской Федерации</t>
  </si>
  <si>
    <t xml:space="preserve">Объем средств на исполнение расходного обязательства </t>
  </si>
  <si>
    <t>отчетный
2021 год</t>
  </si>
  <si>
    <t>текущий
2022 год</t>
  </si>
  <si>
    <t>очередной
2023 год</t>
  </si>
  <si>
    <t>плановый период</t>
  </si>
  <si>
    <t>всего</t>
  </si>
  <si>
    <t xml:space="preserve">в т.ч. за счет средств федерального бюджета </t>
  </si>
  <si>
    <t xml:space="preserve">в т.ч. за счет средств регионального бюджета </t>
  </si>
  <si>
    <t>в т.ч. за счет безвозм.поступлений, включая Фонды</t>
  </si>
  <si>
    <t>в т.ч. за счет местных бюджетов</t>
  </si>
  <si>
    <t>Всего</t>
  </si>
  <si>
    <t>2024 год</t>
  </si>
  <si>
    <t>2025 год</t>
  </si>
  <si>
    <t>раздел/подраздел</t>
  </si>
  <si>
    <t>утвержденные бюджетные назначения</t>
  </si>
  <si>
    <t>исполнено</t>
  </si>
  <si>
    <t>1</t>
  </si>
  <si>
    <t>2</t>
  </si>
  <si>
    <t>3</t>
  </si>
  <si>
    <t>6</t>
  </si>
  <si>
    <t>7</t>
  </si>
  <si>
    <t>10</t>
  </si>
  <si>
    <t>11</t>
  </si>
  <si>
    <t>12</t>
  </si>
  <si>
    <t>14</t>
  </si>
  <si>
    <t>19</t>
  </si>
  <si>
    <t>21</t>
  </si>
  <si>
    <t>23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</si>
  <si>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</si>
  <si>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</si>
  <si>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</si>
  <si>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</si>
  <si>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</si>
  <si>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</si>
  <si>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</si>
  <si>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</si>
  <si>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</si>
  <si>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</si>
  <si>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</si>
  <si>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</si>
  <si>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</si>
  <si>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</si>
  <si>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</si>
  <si>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</si>
  <si>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</si>
  <si>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</si>
  <si>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</si>
  <si>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</si>
  <si>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</si>
  <si>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</si>
  <si>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</si>
  <si>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</si>
  <si>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</si>
  <si>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</si>
  <si>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</si>
  <si>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</si>
  <si>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</si>
  <si>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</si>
  <si>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</si>
  <si>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</si>
  <si>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5. Расходные обязательства, возникшие в результате принятия нормативных правовых актов сельского поселения, заключения договоров (соглашений), всего из них:</t>
  </si>
  <si>
    <t>6500</t>
  </si>
  <si>
    <t>x</t>
  </si>
  <si>
    <t>230.20</t>
  </si>
  <si>
    <t>4 999.40</t>
  </si>
  <si>
    <t>4 999.30</t>
  </si>
  <si>
    <t>0.00</t>
  </si>
  <si>
    <t>13 581.90</t>
  </si>
  <si>
    <t>13 258.70</t>
  </si>
  <si>
    <t>5.1.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вопросов местного значения сельского поселения, всего</t>
  </si>
  <si>
    <t>6501</t>
  </si>
  <si>
    <t>4 845.10</t>
  </si>
  <si>
    <t>4 845.00</t>
  </si>
  <si>
    <t>9 976.30</t>
  </si>
  <si>
    <t>9 679.80</t>
  </si>
  <si>
    <t>76.70</t>
  </si>
  <si>
    <t>5.1.1. по перечню, предусмотренному частью  3 статьи  14 Федерального закона от 6 октября 2003 г.  № 131-ФЗ «Об общих принципах организации местного самоуправления в Российской Федерации», всего</t>
  </si>
  <si>
    <t>6502</t>
  </si>
  <si>
    <t>2 870.00</t>
  </si>
  <si>
    <t>2 869.90</t>
  </si>
  <si>
    <t>3 807.30</t>
  </si>
  <si>
    <t>3 705.80</t>
  </si>
  <si>
    <t>5.1.1.4. обеспечение первичных мер пожарной безопасности в границах населенных пунктов сельского поселения</t>
  </si>
  <si>
    <t>6506</t>
  </si>
  <si>
    <t>03/10</t>
  </si>
  <si>
    <t>614.10</t>
  </si>
  <si>
    <t>614.00</t>
  </si>
  <si>
    <t>497.50</t>
  </si>
  <si>
    <t>5.1.1.6. создание условий для организации досуга и обеспечения жителей сельского поселения услугами организаций культуры</t>
  </si>
  <si>
    <t>6508</t>
  </si>
  <si>
    <t>08/01</t>
  </si>
  <si>
    <t>2 293.70</t>
  </si>
  <si>
    <t>1 838.80</t>
  </si>
  <si>
    <t>5.1.1.7. обеспечение условий для развития на территории сельского поселения физической культуры, школьного спорта и массового спорта</t>
  </si>
  <si>
    <t>6509</t>
  </si>
  <si>
    <t>11/01</t>
  </si>
  <si>
    <t>55.70</t>
  </si>
  <si>
    <t>45.00</t>
  </si>
  <si>
    <t>5.1.1.11. организация благоустройства территории сельского поселения (за исключением расходов на осуществление дорожной деятельности, а также расходов на капитальный ремонт и ремонт дворовых территорий многоквартирных домов, проездов к дворовым территориям многоквартирных домов населенных пунктов)</t>
  </si>
  <si>
    <t>6513</t>
  </si>
  <si>
    <t>05/03</t>
  </si>
  <si>
    <t>1 715.30</t>
  </si>
  <si>
    <t>922.00</t>
  </si>
  <si>
    <t>820.50</t>
  </si>
  <si>
    <t>200.00</t>
  </si>
  <si>
    <t>06/05</t>
  </si>
  <si>
    <t>540.60</t>
  </si>
  <si>
    <t>28.50</t>
  </si>
  <si>
    <t>276.50</t>
  </si>
  <si>
    <t>5.1.1.17. организация и осуществление мероприятий по работе с детьми и молодежью в сельском поселении</t>
  </si>
  <si>
    <t>6519</t>
  </si>
  <si>
    <t>07/07</t>
  </si>
  <si>
    <t>9.90</t>
  </si>
  <si>
    <t>5.1.2. в случаях закрепления законом субъекта Российской Федерации за сельскими поселениями вопросов местного значения  из числа вопросов местного значения городского поселения, предусмотренных частью 1 статьи 14 Федерального закона от 6 октября 2003  г. № 131-ФЗ «Об общих принципах организации местного самоуправления в Российской Федерации», всего</t>
  </si>
  <si>
    <t>6600</t>
  </si>
  <si>
    <t>1 148.80</t>
  </si>
  <si>
    <t>5.1.2.1.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</si>
  <si>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6601</t>
  </si>
  <si>
    <t>05/05</t>
  </si>
  <si>
    <t>5.1.3. в случаях заключения соглашения с органами местного самоуправления муниципального района о передаче сельскому поселению осуществления части своих полномочий по решению вопросов местного значения муниципального района, всего</t>
  </si>
  <si>
    <t>6700</t>
  </si>
  <si>
    <t>1 975.10</t>
  </si>
  <si>
    <t>5 020.20</t>
  </si>
  <si>
    <t>4 825.20</t>
  </si>
  <si>
    <t>5.1.3.51. организация в границах сельского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</si>
  <si>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6751</t>
  </si>
  <si>
    <t>05/02</t>
  </si>
  <si>
    <t>1 105.80</t>
  </si>
  <si>
    <t>910.80</t>
  </si>
  <si>
    <t>5.1.3.52.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значенияна автомобильном транспорте, городском наземном электрическом транспорте и в дорожном хозяйстве в границах населенных пунктов сельского поселения,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</si>
  <si>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6752</t>
  </si>
  <si>
    <t>04/09</t>
  </si>
  <si>
    <t>2 228.20</t>
  </si>
  <si>
    <t>6 532.80</t>
  </si>
  <si>
    <t>2 345.20</t>
  </si>
  <si>
    <t>5.1.3.62. организация библиотечного обслуживания населения, комплектование и обеспечение сохранности библиотечных фондов библиотек сельского поселения</t>
  </si>
  <si>
    <t>6762</t>
  </si>
  <si>
    <t>1 490.90</t>
  </si>
  <si>
    <t>20.60</t>
  </si>
  <si>
    <t>1 656.50</t>
  </si>
  <si>
    <t>5.1.3.69. организация ритуальных услуг и содержание мест захоронения</t>
  </si>
  <si>
    <t>6769</t>
  </si>
  <si>
    <t>195.30</t>
  </si>
  <si>
    <t>52.10</t>
  </si>
  <si>
    <t>5.2.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полномочий органов местного самоуправления сельского поселения по решению вопросов местного значения сельского поселения, по перечню, предусмотренному частью 1 статьи  17 Федерального закона от 6 октября 2003  г. № 131-ФЗ «Об общих принципах организации местного самоуправления в Российской Федерации», всего</t>
  </si>
  <si>
    <t>6800</t>
  </si>
  <si>
    <t>3 605.60</t>
  </si>
  <si>
    <t>3 578.90</t>
  </si>
  <si>
    <t>5.2.1. материально-техническое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</t>
  </si>
  <si>
    <t>6801</t>
  </si>
  <si>
    <t>01/04</t>
  </si>
  <si>
    <t>1 102.00</t>
  </si>
  <si>
    <t>1 075.30</t>
  </si>
  <si>
    <t>01/06</t>
  </si>
  <si>
    <t>101.70</t>
  </si>
  <si>
    <t>5.2.2. материально-техническое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</t>
  </si>
  <si>
    <t>6802</t>
  </si>
  <si>
    <t>1 038.10</t>
  </si>
  <si>
    <t>336.70</t>
  </si>
  <si>
    <t>5.2.6. принятие устава муниципального образования и внесение в него изменений и дополнений, издание муниципальных правовых актов</t>
  </si>
  <si>
    <t>6806</t>
  </si>
  <si>
    <t>01/02</t>
  </si>
  <si>
    <t>590.30</t>
  </si>
  <si>
    <t>01/03</t>
  </si>
  <si>
    <t>55.10</t>
  </si>
  <si>
    <t>350.90</t>
  </si>
  <si>
    <t>5.2.8. создание муниципальных учреждений,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учреждениями, а также осуществление закупок товаров, работ, услуг для обеспечения муниципальных нужд (в части общеотраслевых учреждений)</t>
  </si>
  <si>
    <t>6808</t>
  </si>
  <si>
    <t>10/03</t>
  </si>
  <si>
    <t>29.20</t>
  </si>
  <si>
    <t>5.2.13. организационное и материально-техническое обеспечение подготовки и проведения муниципальных выборов,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</si>
  <si>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6813</t>
  </si>
  <si>
    <t>01/07</t>
  </si>
  <si>
    <t>20.90</t>
  </si>
  <si>
    <t>5.2.23. предоставление доплаты за выслугу лет к трудовой пенсии муниципальным служащим за счет средств местного бюджета</t>
  </si>
  <si>
    <t>6823</t>
  </si>
  <si>
    <t>331.60</t>
  </si>
  <si>
    <t>248.70</t>
  </si>
  <si>
    <t>5.4. Расходные обязательства, возникшие в результате принятия нормативных правовых актов сельского поселения, заключения договоров (соглашений) в рамках реализации органами местного самоуправления сельского поселения отдельных государственных полномочий, переданных органами государственной власти Российской Федерации и (или) органами государственной власти субъекта Российской Федерации, всего</t>
  </si>
  <si>
    <t>7300</t>
  </si>
  <si>
    <t>154.30</t>
  </si>
  <si>
    <t>5.4.1. за счет субвенций, предоставленных из федерального бюджета, всего</t>
  </si>
  <si>
    <t>7301</t>
  </si>
  <si>
    <t>5.4.1.3. на осуществление воинского учета на территориях, на которых отсутствуют структурные подразделения военных комиссариатов</t>
  </si>
  <si>
    <t>7304</t>
  </si>
  <si>
    <t>02/03</t>
  </si>
  <si>
    <t>5.4.2. за счет субвенций, предоставленных из бюджета субъекта Российской Федерации, всего</t>
  </si>
  <si>
    <t>7400</t>
  </si>
  <si>
    <t>5.4.2.36. на социальную поддержку и социальное обслуживание граждан пожилого возраста и инвалидов, граждан, находящихся в трудной жизненной ситуации, а также детей-сирот, безнадзорных детей, детей, оставшихся без попечения родителей (за исключением детей, обучающихся в федеральных государственных образовательных учрежденияхорганизациях), социальную поддержку ветеранов труда, лиц, проработавших в тылу в период Великой Отечественной войны 1941 - 1945 годов, семей, имеющих детей (в том числе многодетных семей, одиноких родителей), жертв политических репрессий, малоимущих граждан, в том числе за счет предоставления субвенций местным бюджетам для выплаты пособий на оплату проезда на общественном транспорте, иных социальных пособий,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граждан, в том числе льгот по оплате услуг связи, организацию предоставления гражданам субсидий на оплату жилых помещений и коммунальных услуг (в части предоставления мер социальной поддержки льготным категориям граждан)</t>
  </si>
  <si>
    <t>7436</t>
  </si>
  <si>
    <t>166.00</t>
  </si>
  <si>
    <t>5.4.2.85.1. Осуществление полномочий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владельцев, осуществление регионального государственного контроля (надзора) в области обращения с животными</t>
  </si>
  <si>
    <t>7485.1</t>
  </si>
  <si>
    <t>04/05</t>
  </si>
  <si>
    <t>5.7. Условно утвержденные расходы на первый и второй годы планового периода в соответствии с решением о местном бюджете сельского поселения</t>
  </si>
  <si>
    <t>8000</t>
  </si>
  <si>
    <t>99/99</t>
  </si>
  <si>
    <t>Итого расходных обязательств муниципальных образований без учета внутренних оборотов</t>
  </si>
  <si>
    <t>11800</t>
  </si>
  <si>
    <t>Итого расходных обязательств муниципальных образований</t>
  </si>
  <si>
    <t>11900</t>
  </si>
  <si>
    <t>РЕЕСТР РАСХОДНЫХ ОБЯЗАТЕЛЬСТВ</t>
  </si>
  <si>
    <t>по Администрации Каратабанского сельского поселения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</si>
</sst>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0"/>
      <color rgb="FF000000"/>
      <name val="Times New Roman"/>
      <family val="2"/>
    </font>
    <font>
      <b/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right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4" xfId="0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2" fontId="0" fillId="0" borderId="2" xfId="0" applyNumberFormat="1" applyFont="1" applyFill="1" applyBorder="1" applyAlignment="1">
      <alignment horizontal="right" vertical="top" wrapText="1"/>
    </xf>
    <xf numFmtId="2" fontId="0" fillId="0" borderId="2" xfId="0" applyNumberFormat="1" applyFont="1" applyFill="1" applyBorder="1" applyAlignment="1">
      <alignment vertical="top" wrapText="1"/>
    </xf>
    <xf numFmtId="2" fontId="0" fillId="0" borderId="2" xfId="0" applyNumberFormat="1" applyFont="1" applyFill="1" applyBorder="1" applyAlignment="1">
      <alignment horizontal="center" vertical="top" wrapText="1"/>
    </xf>
    <xf numFmtId="165" fontId="0" fillId="0" borderId="2" xfId="0" applyNumberFormat="1" applyFont="1" applyFill="1" applyBorder="1" applyAlignment="1">
      <alignment horizontal="right"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2" xfId="0" applyNumberForma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45"/>
  <sheetViews>
    <sheetView tabSelected="1" workbookViewId="0">
      <pane xSplit="1" ySplit="9" topLeftCell="C43" activePane="bottomRight" state="frozen"/>
      <selection pane="topRight" activeCell="B1" sqref="B1"/>
      <selection pane="bottomLeft" activeCell="A10" sqref="A10"/>
      <selection pane="bottomRight" activeCell="R43" sqref="R43"/>
    </sheetView>
  </sheetViews>
  <sheetFormatPr defaultRowHeight="12.75"/>
  <cols>
    <col min="1" max="1" width="25.83203125" customWidth="1"/>
    <col min="2" max="12" width="8.6640625" customWidth="1"/>
    <col min="13" max="14" width="9.33203125" customWidth="1"/>
    <col min="15" max="15" width="8.6640625" customWidth="1"/>
    <col min="16" max="17" width="9.33203125" customWidth="1"/>
    <col min="18" max="18" width="8.6640625" customWidth="1"/>
    <col min="19" max="19" width="9.33203125" customWidth="1"/>
    <col min="20" max="34" width="8.6640625" customWidth="1"/>
  </cols>
  <sheetData>
    <row r="1" spans="1:34" ht="18.75" customHeight="1">
      <c r="A1" s="20" t="s">
        <v>207</v>
      </c>
      <c r="B1" s="20"/>
      <c r="C1" s="20"/>
      <c r="D1" s="20"/>
      <c r="E1" s="20"/>
      <c r="F1" s="20"/>
      <c r="G1" s="20"/>
      <c r="H1" s="20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1" t="s">
        <v>0</v>
      </c>
      <c r="AC1" s="1" t="s">
        <v>0</v>
      </c>
      <c r="AD1" s="1" t="s">
        <v>0</v>
      </c>
      <c r="AE1" s="1" t="s">
        <v>0</v>
      </c>
      <c r="AF1" s="1" t="s">
        <v>0</v>
      </c>
      <c r="AG1" s="1" t="s">
        <v>0</v>
      </c>
      <c r="AH1" s="1" t="s">
        <v>0</v>
      </c>
    </row>
    <row r="2" spans="1:34" ht="15" customHeight="1">
      <c r="A2" s="22" t="s">
        <v>208</v>
      </c>
      <c r="B2" s="22"/>
      <c r="C2" s="22"/>
      <c r="D2" s="22"/>
      <c r="E2" s="22"/>
      <c r="F2" s="22"/>
      <c r="G2" s="22"/>
      <c r="H2" s="22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1" t="s">
        <v>0</v>
      </c>
      <c r="AC2" s="1" t="s">
        <v>0</v>
      </c>
      <c r="AD2" s="1" t="s">
        <v>0</v>
      </c>
      <c r="AE2" s="1" t="s">
        <v>0</v>
      </c>
      <c r="AF2" s="1" t="s">
        <v>0</v>
      </c>
      <c r="AG2" s="1" t="s">
        <v>0</v>
      </c>
      <c r="AH2" s="1" t="s">
        <v>0</v>
      </c>
    </row>
    <row r="3" spans="1:34" ht="12" customHeight="1">
      <c r="A3" s="24" t="s">
        <v>1</v>
      </c>
      <c r="B3" s="2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</row>
    <row r="4" spans="1:34" ht="12" customHeigh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1" t="s">
        <v>0</v>
      </c>
      <c r="L4" s="1" t="s">
        <v>0</v>
      </c>
      <c r="M4" s="1" t="s">
        <v>0</v>
      </c>
      <c r="N4" s="1" t="s">
        <v>0</v>
      </c>
      <c r="O4" s="1" t="s">
        <v>0</v>
      </c>
      <c r="P4" s="1" t="s">
        <v>0</v>
      </c>
      <c r="Q4" s="1" t="s">
        <v>0</v>
      </c>
      <c r="R4" s="1" t="s">
        <v>0</v>
      </c>
      <c r="S4" s="1" t="s">
        <v>0</v>
      </c>
      <c r="T4" s="1" t="s">
        <v>0</v>
      </c>
      <c r="U4" s="1" t="s">
        <v>0</v>
      </c>
      <c r="V4" s="1" t="s">
        <v>0</v>
      </c>
      <c r="W4" s="1" t="s">
        <v>0</v>
      </c>
      <c r="X4" s="1" t="s">
        <v>0</v>
      </c>
      <c r="Y4" s="1" t="s">
        <v>0</v>
      </c>
      <c r="Z4" s="1" t="s">
        <v>0</v>
      </c>
      <c r="AA4" s="1" t="s">
        <v>0</v>
      </c>
      <c r="AB4" s="1" t="s">
        <v>0</v>
      </c>
      <c r="AC4" s="1" t="s">
        <v>0</v>
      </c>
      <c r="AD4" s="1" t="s">
        <v>0</v>
      </c>
      <c r="AE4" s="1" t="s">
        <v>0</v>
      </c>
      <c r="AF4" s="1" t="s">
        <v>0</v>
      </c>
      <c r="AG4" s="1" t="s">
        <v>0</v>
      </c>
      <c r="AH4" s="1" t="s">
        <v>0</v>
      </c>
    </row>
    <row r="5" spans="1:34" ht="28.5" customHeight="1">
      <c r="A5" s="19" t="s">
        <v>2</v>
      </c>
      <c r="B5" s="19" t="s">
        <v>3</v>
      </c>
      <c r="C5" s="19" t="s">
        <v>4</v>
      </c>
      <c r="D5" s="19" t="s">
        <v>5</v>
      </c>
      <c r="E5" s="19" t="s">
        <v>6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 ht="27.4" customHeight="1">
      <c r="A6" s="19" t="s">
        <v>0</v>
      </c>
      <c r="B6" s="19" t="s">
        <v>0</v>
      </c>
      <c r="C6" s="19" t="s">
        <v>0</v>
      </c>
      <c r="D6" s="19" t="s">
        <v>0</v>
      </c>
      <c r="E6" s="19" t="s">
        <v>7</v>
      </c>
      <c r="F6" s="19"/>
      <c r="G6" s="19"/>
      <c r="H6" s="19"/>
      <c r="I6" s="19"/>
      <c r="J6" s="19"/>
      <c r="K6" s="19"/>
      <c r="L6" s="19"/>
      <c r="M6" s="19"/>
      <c r="N6" s="19"/>
      <c r="O6" s="19" t="s">
        <v>8</v>
      </c>
      <c r="P6" s="19"/>
      <c r="Q6" s="19"/>
      <c r="R6" s="19"/>
      <c r="S6" s="19"/>
      <c r="T6" s="19" t="s">
        <v>9</v>
      </c>
      <c r="U6" s="19"/>
      <c r="V6" s="19"/>
      <c r="W6" s="19"/>
      <c r="X6" s="19"/>
      <c r="Y6" s="19" t="s">
        <v>10</v>
      </c>
      <c r="Z6" s="19"/>
      <c r="AA6" s="19"/>
      <c r="AB6" s="19"/>
      <c r="AC6" s="19"/>
      <c r="AD6" s="19"/>
      <c r="AE6" s="19"/>
      <c r="AF6" s="19"/>
      <c r="AG6" s="19"/>
      <c r="AH6" s="19"/>
    </row>
    <row r="7" spans="1:34" ht="63" customHeight="1">
      <c r="A7" s="19" t="s">
        <v>0</v>
      </c>
      <c r="B7" s="19" t="s">
        <v>0</v>
      </c>
      <c r="C7" s="19" t="s">
        <v>0</v>
      </c>
      <c r="D7" s="19" t="s">
        <v>0</v>
      </c>
      <c r="E7" s="19" t="s">
        <v>11</v>
      </c>
      <c r="F7" s="19"/>
      <c r="G7" s="19" t="s">
        <v>12</v>
      </c>
      <c r="H7" s="19"/>
      <c r="I7" s="19" t="s">
        <v>13</v>
      </c>
      <c r="J7" s="19"/>
      <c r="K7" s="19" t="s">
        <v>14</v>
      </c>
      <c r="L7" s="19"/>
      <c r="M7" s="19" t="s">
        <v>15</v>
      </c>
      <c r="N7" s="19"/>
      <c r="O7" s="19" t="s">
        <v>16</v>
      </c>
      <c r="P7" s="19" t="s">
        <v>12</v>
      </c>
      <c r="Q7" s="19" t="s">
        <v>13</v>
      </c>
      <c r="R7" s="19" t="s">
        <v>14</v>
      </c>
      <c r="S7" s="19" t="s">
        <v>15</v>
      </c>
      <c r="T7" s="19" t="s">
        <v>16</v>
      </c>
      <c r="U7" s="19" t="s">
        <v>12</v>
      </c>
      <c r="V7" s="19" t="s">
        <v>13</v>
      </c>
      <c r="W7" s="19" t="s">
        <v>14</v>
      </c>
      <c r="X7" s="19" t="s">
        <v>15</v>
      </c>
      <c r="Y7" s="19" t="s">
        <v>17</v>
      </c>
      <c r="Z7" s="19"/>
      <c r="AA7" s="19"/>
      <c r="AB7" s="19"/>
      <c r="AC7" s="19"/>
      <c r="AD7" s="19" t="s">
        <v>18</v>
      </c>
      <c r="AE7" s="19"/>
      <c r="AF7" s="19"/>
      <c r="AG7" s="19"/>
      <c r="AH7" s="19"/>
    </row>
    <row r="8" spans="1:34" ht="93.4" customHeight="1">
      <c r="A8" s="19" t="s">
        <v>0</v>
      </c>
      <c r="B8" s="19" t="s">
        <v>0</v>
      </c>
      <c r="C8" s="19" t="s">
        <v>0</v>
      </c>
      <c r="D8" s="2" t="s">
        <v>19</v>
      </c>
      <c r="E8" s="2" t="s">
        <v>20</v>
      </c>
      <c r="F8" s="2" t="s">
        <v>21</v>
      </c>
      <c r="G8" s="2" t="s">
        <v>20</v>
      </c>
      <c r="H8" s="2" t="s">
        <v>21</v>
      </c>
      <c r="I8" s="2" t="s">
        <v>20</v>
      </c>
      <c r="J8" s="2" t="s">
        <v>21</v>
      </c>
      <c r="K8" s="2" t="s">
        <v>20</v>
      </c>
      <c r="L8" s="2" t="s">
        <v>21</v>
      </c>
      <c r="M8" s="2" t="s">
        <v>20</v>
      </c>
      <c r="N8" s="2" t="s">
        <v>21</v>
      </c>
      <c r="O8" s="19" t="s">
        <v>0</v>
      </c>
      <c r="P8" s="19" t="s">
        <v>0</v>
      </c>
      <c r="Q8" s="19" t="s">
        <v>0</v>
      </c>
      <c r="R8" s="19" t="s">
        <v>0</v>
      </c>
      <c r="S8" s="19" t="s">
        <v>0</v>
      </c>
      <c r="T8" s="19" t="s">
        <v>0</v>
      </c>
      <c r="U8" s="19" t="s">
        <v>0</v>
      </c>
      <c r="V8" s="19" t="s">
        <v>0</v>
      </c>
      <c r="W8" s="19" t="s">
        <v>0</v>
      </c>
      <c r="X8" s="19" t="s">
        <v>0</v>
      </c>
      <c r="Y8" s="2" t="s">
        <v>16</v>
      </c>
      <c r="Z8" s="2" t="s">
        <v>12</v>
      </c>
      <c r="AA8" s="2" t="s">
        <v>13</v>
      </c>
      <c r="AB8" s="2" t="s">
        <v>14</v>
      </c>
      <c r="AC8" s="2" t="s">
        <v>15</v>
      </c>
      <c r="AD8" s="2" t="s">
        <v>16</v>
      </c>
      <c r="AE8" s="2" t="s">
        <v>12</v>
      </c>
      <c r="AF8" s="2" t="s">
        <v>13</v>
      </c>
      <c r="AG8" s="2" t="s">
        <v>14</v>
      </c>
      <c r="AH8" s="2" t="s">
        <v>15</v>
      </c>
    </row>
    <row r="9" spans="1:34" ht="14.45" customHeight="1">
      <c r="A9" s="2" t="s">
        <v>22</v>
      </c>
      <c r="B9" s="2" t="s">
        <v>23</v>
      </c>
      <c r="C9" s="2" t="s">
        <v>34</v>
      </c>
      <c r="D9" s="2" t="s">
        <v>35</v>
      </c>
      <c r="E9" s="2" t="s">
        <v>36</v>
      </c>
      <c r="F9" s="2" t="s">
        <v>37</v>
      </c>
      <c r="G9" s="2" t="s">
        <v>38</v>
      </c>
      <c r="H9" s="2" t="s">
        <v>39</v>
      </c>
      <c r="I9" s="2" t="s">
        <v>40</v>
      </c>
      <c r="J9" s="2" t="s">
        <v>41</v>
      </c>
      <c r="K9" s="2" t="s">
        <v>42</v>
      </c>
      <c r="L9" s="2" t="s">
        <v>43</v>
      </c>
      <c r="M9" s="2" t="s">
        <v>44</v>
      </c>
      <c r="N9" s="2" t="s">
        <v>45</v>
      </c>
      <c r="O9" s="2" t="s">
        <v>46</v>
      </c>
      <c r="P9" s="2" t="s">
        <v>47</v>
      </c>
      <c r="Q9" s="2" t="s">
        <v>48</v>
      </c>
      <c r="R9" s="2" t="s">
        <v>49</v>
      </c>
      <c r="S9" s="2" t="s">
        <v>50</v>
      </c>
      <c r="T9" s="2" t="s">
        <v>51</v>
      </c>
      <c r="U9" s="2" t="s">
        <v>52</v>
      </c>
      <c r="V9" s="2" t="s">
        <v>53</v>
      </c>
      <c r="W9" s="2" t="s">
        <v>54</v>
      </c>
      <c r="X9" s="2" t="s">
        <v>55</v>
      </c>
      <c r="Y9" s="2" t="s">
        <v>56</v>
      </c>
      <c r="Z9" s="2" t="s">
        <v>57</v>
      </c>
      <c r="AA9" s="2" t="s">
        <v>58</v>
      </c>
      <c r="AB9" s="2" t="s">
        <v>59</v>
      </c>
      <c r="AC9" s="2" t="s">
        <v>60</v>
      </c>
      <c r="AD9" s="2" t="s">
        <v>61</v>
      </c>
      <c r="AE9" s="2" t="s">
        <v>62</v>
      </c>
      <c r="AF9" s="2" t="s">
        <v>63</v>
      </c>
      <c r="AG9" s="2" t="s">
        <v>64</v>
      </c>
      <c r="AH9" s="2" t="s">
        <v>65</v>
      </c>
    </row>
    <row r="10" spans="1:34" ht="107.25" customHeight="1">
      <c r="A10" s="3" t="s">
        <v>66</v>
      </c>
      <c r="B10" s="4" t="s">
        <v>67</v>
      </c>
      <c r="C10" s="4" t="s">
        <v>68</v>
      </c>
      <c r="D10" s="4" t="s">
        <v>68</v>
      </c>
      <c r="E10" s="5">
        <v>18811.5</v>
      </c>
      <c r="F10" s="5">
        <v>18488.2</v>
      </c>
      <c r="G10" s="6" t="s">
        <v>69</v>
      </c>
      <c r="H10" s="6" t="s">
        <v>69</v>
      </c>
      <c r="I10" s="6" t="s">
        <v>70</v>
      </c>
      <c r="J10" s="6" t="s">
        <v>71</v>
      </c>
      <c r="K10" s="6" t="s">
        <v>72</v>
      </c>
      <c r="L10" s="6" t="s">
        <v>72</v>
      </c>
      <c r="M10" s="6" t="s">
        <v>73</v>
      </c>
      <c r="N10" s="6" t="s">
        <v>74</v>
      </c>
      <c r="O10" s="5">
        <f>O11+O26+O36</f>
        <v>36686.200000000004</v>
      </c>
      <c r="P10" s="5">
        <f t="shared" ref="P10:X10" si="0">P11+P26+P36</f>
        <v>364.8</v>
      </c>
      <c r="Q10" s="5">
        <f t="shared" si="0"/>
        <v>23139.1</v>
      </c>
      <c r="R10" s="5">
        <f t="shared" si="0"/>
        <v>0</v>
      </c>
      <c r="S10" s="5">
        <f t="shared" si="0"/>
        <v>13182.3</v>
      </c>
      <c r="T10" s="5">
        <f t="shared" si="0"/>
        <v>11844.6</v>
      </c>
      <c r="U10" s="5">
        <f t="shared" si="0"/>
        <v>189.4</v>
      </c>
      <c r="V10" s="5">
        <f t="shared" si="0"/>
        <v>944</v>
      </c>
      <c r="W10" s="5">
        <f t="shared" si="0"/>
        <v>0</v>
      </c>
      <c r="X10" s="5">
        <f t="shared" si="0"/>
        <v>10711.200000000003</v>
      </c>
      <c r="Y10" s="5">
        <f>Y11+Y26+Y36</f>
        <v>9900.2999999999993</v>
      </c>
      <c r="Z10" s="5">
        <f t="shared" ref="Z10:AH10" si="1">Z11+Z26+Z36</f>
        <v>198.1</v>
      </c>
      <c r="AA10" s="5">
        <f t="shared" si="1"/>
        <v>950.7</v>
      </c>
      <c r="AB10" s="5">
        <f t="shared" si="1"/>
        <v>0</v>
      </c>
      <c r="AC10" s="5">
        <f t="shared" si="1"/>
        <v>8751.5</v>
      </c>
      <c r="AD10" s="13">
        <f t="shared" si="1"/>
        <v>9718.7799999999988</v>
      </c>
      <c r="AE10" s="5">
        <f t="shared" si="1"/>
        <v>205.1</v>
      </c>
      <c r="AF10" s="5">
        <f t="shared" si="1"/>
        <v>931.09999999999991</v>
      </c>
      <c r="AG10" s="5">
        <f t="shared" si="1"/>
        <v>0</v>
      </c>
      <c r="AH10" s="13">
        <f t="shared" si="1"/>
        <v>8582.58</v>
      </c>
    </row>
    <row r="11" spans="1:34" ht="147.19999999999999" customHeight="1">
      <c r="A11" s="3" t="s">
        <v>75</v>
      </c>
      <c r="B11" s="4" t="s">
        <v>76</v>
      </c>
      <c r="C11" s="4" t="s">
        <v>68</v>
      </c>
      <c r="D11" s="4" t="s">
        <v>68</v>
      </c>
      <c r="E11" s="5">
        <v>14821.4</v>
      </c>
      <c r="F11" s="5">
        <v>14524.8</v>
      </c>
      <c r="G11" s="6" t="s">
        <v>72</v>
      </c>
      <c r="H11" s="6" t="s">
        <v>72</v>
      </c>
      <c r="I11" s="6" t="s">
        <v>77</v>
      </c>
      <c r="J11" s="6" t="s">
        <v>78</v>
      </c>
      <c r="K11" s="6" t="s">
        <v>72</v>
      </c>
      <c r="L11" s="6" t="s">
        <v>72</v>
      </c>
      <c r="M11" s="6" t="s">
        <v>79</v>
      </c>
      <c r="N11" s="6" t="s">
        <v>80</v>
      </c>
      <c r="O11" s="5">
        <f>O12+O19+O21</f>
        <v>32374.5</v>
      </c>
      <c r="P11" s="5">
        <f t="shared" ref="P11:AH11" si="2">P12+P19+P21</f>
        <v>76.7</v>
      </c>
      <c r="Q11" s="5">
        <f t="shared" si="2"/>
        <v>22908.799999999999</v>
      </c>
      <c r="R11" s="5">
        <f t="shared" si="2"/>
        <v>0</v>
      </c>
      <c r="S11" s="5">
        <f t="shared" si="2"/>
        <v>9389</v>
      </c>
      <c r="T11" s="5">
        <f t="shared" si="2"/>
        <v>7535.0000000000009</v>
      </c>
      <c r="U11" s="5">
        <f t="shared" si="2"/>
        <v>0</v>
      </c>
      <c r="V11" s="5">
        <f t="shared" si="2"/>
        <v>760</v>
      </c>
      <c r="W11" s="5">
        <f t="shared" si="2"/>
        <v>0</v>
      </c>
      <c r="X11" s="5">
        <f t="shared" si="2"/>
        <v>6775.0000000000018</v>
      </c>
      <c r="Y11" s="5">
        <f t="shared" si="2"/>
        <v>6988.5000000000009</v>
      </c>
      <c r="Z11" s="5">
        <f t="shared" si="2"/>
        <v>0</v>
      </c>
      <c r="AA11" s="5">
        <f t="shared" si="2"/>
        <v>760</v>
      </c>
      <c r="AB11" s="5">
        <f t="shared" si="2"/>
        <v>0</v>
      </c>
      <c r="AC11" s="5">
        <f t="shared" si="2"/>
        <v>6228.5</v>
      </c>
      <c r="AD11" s="5">
        <f t="shared" si="2"/>
        <v>7043.58</v>
      </c>
      <c r="AE11" s="5">
        <f t="shared" si="2"/>
        <v>0</v>
      </c>
      <c r="AF11" s="5">
        <f t="shared" si="2"/>
        <v>733.4</v>
      </c>
      <c r="AG11" s="5">
        <f t="shared" si="2"/>
        <v>0</v>
      </c>
      <c r="AH11" s="5">
        <f t="shared" si="2"/>
        <v>6310.18</v>
      </c>
    </row>
    <row r="12" spans="1:34" ht="133.35" customHeight="1">
      <c r="A12" s="3" t="s">
        <v>82</v>
      </c>
      <c r="B12" s="4" t="s">
        <v>83</v>
      </c>
      <c r="C12" s="4" t="s">
        <v>68</v>
      </c>
      <c r="D12" s="4" t="s">
        <v>68</v>
      </c>
      <c r="E12" s="5">
        <v>6677.3</v>
      </c>
      <c r="F12" s="5">
        <v>6575.7</v>
      </c>
      <c r="G12" s="6" t="s">
        <v>72</v>
      </c>
      <c r="H12" s="6" t="s">
        <v>72</v>
      </c>
      <c r="I12" s="6" t="s">
        <v>84</v>
      </c>
      <c r="J12" s="6" t="s">
        <v>85</v>
      </c>
      <c r="K12" s="6" t="s">
        <v>72</v>
      </c>
      <c r="L12" s="6" t="s">
        <v>72</v>
      </c>
      <c r="M12" s="6" t="s">
        <v>86</v>
      </c>
      <c r="N12" s="6" t="s">
        <v>87</v>
      </c>
      <c r="O12" s="5">
        <f>O13+O14+O15+O16+O18+O17</f>
        <v>5227.9999999999991</v>
      </c>
      <c r="P12" s="5">
        <f t="shared" ref="P12:AH12" si="3">P13+P14+P15+P16+P18+P17</f>
        <v>0</v>
      </c>
      <c r="Q12" s="5">
        <f t="shared" si="3"/>
        <v>1668.3</v>
      </c>
      <c r="R12" s="5">
        <f t="shared" si="3"/>
        <v>0</v>
      </c>
      <c r="S12" s="5">
        <f t="shared" si="3"/>
        <v>3559.7000000000003</v>
      </c>
      <c r="T12" s="5">
        <f t="shared" si="3"/>
        <v>2922.1000000000004</v>
      </c>
      <c r="U12" s="5">
        <f t="shared" si="3"/>
        <v>0</v>
      </c>
      <c r="V12" s="5">
        <f t="shared" si="3"/>
        <v>733.4</v>
      </c>
      <c r="W12" s="5">
        <f t="shared" si="3"/>
        <v>0</v>
      </c>
      <c r="X12" s="5">
        <f t="shared" si="3"/>
        <v>2188.7000000000003</v>
      </c>
      <c r="Y12" s="5">
        <f t="shared" si="3"/>
        <v>2160.8000000000002</v>
      </c>
      <c r="Z12" s="5">
        <f t="shared" si="3"/>
        <v>0</v>
      </c>
      <c r="AA12" s="5">
        <f t="shared" si="3"/>
        <v>733.4</v>
      </c>
      <c r="AB12" s="5">
        <f t="shared" si="3"/>
        <v>0</v>
      </c>
      <c r="AC12" s="5">
        <f t="shared" si="3"/>
        <v>1427.4</v>
      </c>
      <c r="AD12" s="5">
        <f t="shared" si="3"/>
        <v>2160.7799999999997</v>
      </c>
      <c r="AE12" s="5">
        <f t="shared" si="3"/>
        <v>0</v>
      </c>
      <c r="AF12" s="5">
        <f t="shared" si="3"/>
        <v>733.4</v>
      </c>
      <c r="AG12" s="5">
        <f t="shared" si="3"/>
        <v>0</v>
      </c>
      <c r="AH12" s="5">
        <f t="shared" si="3"/>
        <v>1427.38</v>
      </c>
    </row>
    <row r="13" spans="1:34" ht="306.39999999999998" customHeight="1">
      <c r="A13" s="3" t="s">
        <v>88</v>
      </c>
      <c r="B13" s="4" t="s">
        <v>89</v>
      </c>
      <c r="C13" s="4" t="s">
        <v>29</v>
      </c>
      <c r="D13" s="4" t="s">
        <v>90</v>
      </c>
      <c r="E13" s="5">
        <v>1111.5999999999999</v>
      </c>
      <c r="F13" s="5">
        <v>1111.5</v>
      </c>
      <c r="G13" s="6" t="s">
        <v>72</v>
      </c>
      <c r="H13" s="6" t="s">
        <v>72</v>
      </c>
      <c r="I13" s="6" t="s">
        <v>91</v>
      </c>
      <c r="J13" s="6" t="s">
        <v>92</v>
      </c>
      <c r="K13" s="6" t="s">
        <v>72</v>
      </c>
      <c r="L13" s="6" t="s">
        <v>72</v>
      </c>
      <c r="M13" s="6" t="s">
        <v>93</v>
      </c>
      <c r="N13" s="6" t="s">
        <v>93</v>
      </c>
      <c r="O13" s="16">
        <v>1215.9000000000001</v>
      </c>
      <c r="P13" s="17" t="s">
        <v>72</v>
      </c>
      <c r="Q13" s="17">
        <v>500</v>
      </c>
      <c r="R13" s="17" t="s">
        <v>72</v>
      </c>
      <c r="S13" s="17">
        <v>715.9</v>
      </c>
      <c r="T13" s="16">
        <v>760.8</v>
      </c>
      <c r="U13" s="17" t="s">
        <v>72</v>
      </c>
      <c r="V13" s="17">
        <v>733.4</v>
      </c>
      <c r="W13" s="17" t="s">
        <v>72</v>
      </c>
      <c r="X13" s="17">
        <v>27.4</v>
      </c>
      <c r="Y13" s="16">
        <v>760.8</v>
      </c>
      <c r="Z13" s="17" t="s">
        <v>72</v>
      </c>
      <c r="AA13" s="17">
        <v>733.4</v>
      </c>
      <c r="AB13" s="17" t="s">
        <v>72</v>
      </c>
      <c r="AC13" s="17">
        <v>27.4</v>
      </c>
      <c r="AD13" s="13">
        <v>760.78</v>
      </c>
      <c r="AE13" s="14" t="s">
        <v>72</v>
      </c>
      <c r="AF13" s="14">
        <v>733.4</v>
      </c>
      <c r="AG13" s="14" t="s">
        <v>72</v>
      </c>
      <c r="AH13" s="14">
        <v>27.38</v>
      </c>
    </row>
    <row r="14" spans="1:34" ht="306.39999999999998" customHeight="1">
      <c r="A14" s="3" t="s">
        <v>94</v>
      </c>
      <c r="B14" s="4" t="s">
        <v>95</v>
      </c>
      <c r="C14" s="4" t="s">
        <v>26</v>
      </c>
      <c r="D14" s="4" t="s">
        <v>96</v>
      </c>
      <c r="E14" s="5">
        <v>2293.6999999999998</v>
      </c>
      <c r="F14" s="5">
        <v>2293.6999999999998</v>
      </c>
      <c r="G14" s="6" t="s">
        <v>72</v>
      </c>
      <c r="H14" s="6" t="s">
        <v>72</v>
      </c>
      <c r="I14" s="6" t="s">
        <v>72</v>
      </c>
      <c r="J14" s="6" t="s">
        <v>72</v>
      </c>
      <c r="K14" s="6" t="s">
        <v>72</v>
      </c>
      <c r="L14" s="6" t="s">
        <v>72</v>
      </c>
      <c r="M14" s="6" t="s">
        <v>97</v>
      </c>
      <c r="N14" s="6" t="s">
        <v>97</v>
      </c>
      <c r="O14" s="5">
        <v>1838.8</v>
      </c>
      <c r="P14" s="14" t="s">
        <v>72</v>
      </c>
      <c r="Q14" s="14" t="s">
        <v>72</v>
      </c>
      <c r="R14" s="14" t="s">
        <v>72</v>
      </c>
      <c r="S14" s="17" t="s">
        <v>98</v>
      </c>
      <c r="T14" s="5">
        <v>1604</v>
      </c>
      <c r="U14" s="14" t="s">
        <v>72</v>
      </c>
      <c r="V14" s="14" t="s">
        <v>72</v>
      </c>
      <c r="W14" s="14" t="s">
        <v>72</v>
      </c>
      <c r="X14" s="17">
        <v>1604</v>
      </c>
      <c r="Y14" s="5">
        <v>1200</v>
      </c>
      <c r="Z14" s="5">
        <v>0</v>
      </c>
      <c r="AA14" s="14" t="s">
        <v>72</v>
      </c>
      <c r="AB14" s="14" t="s">
        <v>72</v>
      </c>
      <c r="AC14" s="17">
        <v>1200</v>
      </c>
      <c r="AD14" s="5">
        <v>1200</v>
      </c>
      <c r="AE14" s="14" t="s">
        <v>72</v>
      </c>
      <c r="AF14" s="14" t="s">
        <v>72</v>
      </c>
      <c r="AG14" s="14" t="s">
        <v>72</v>
      </c>
      <c r="AH14" s="14">
        <v>1200</v>
      </c>
    </row>
    <row r="15" spans="1:34" ht="306.39999999999998" customHeight="1">
      <c r="A15" s="3" t="s">
        <v>99</v>
      </c>
      <c r="B15" s="4" t="s">
        <v>100</v>
      </c>
      <c r="C15" s="4" t="s">
        <v>28</v>
      </c>
      <c r="D15" s="4" t="s">
        <v>101</v>
      </c>
      <c r="E15" s="5">
        <v>55.7</v>
      </c>
      <c r="F15" s="5">
        <v>55.7</v>
      </c>
      <c r="G15" s="6" t="s">
        <v>72</v>
      </c>
      <c r="H15" s="6" t="s">
        <v>72</v>
      </c>
      <c r="I15" s="6" t="s">
        <v>72</v>
      </c>
      <c r="J15" s="6" t="s">
        <v>72</v>
      </c>
      <c r="K15" s="6" t="s">
        <v>72</v>
      </c>
      <c r="L15" s="6" t="s">
        <v>72</v>
      </c>
      <c r="M15" s="6" t="s">
        <v>102</v>
      </c>
      <c r="N15" s="6" t="s">
        <v>102</v>
      </c>
      <c r="O15" s="5">
        <v>45</v>
      </c>
      <c r="P15" s="14" t="s">
        <v>72</v>
      </c>
      <c r="Q15" s="14" t="s">
        <v>72</v>
      </c>
      <c r="R15" s="14" t="s">
        <v>72</v>
      </c>
      <c r="S15" s="17" t="s">
        <v>103</v>
      </c>
      <c r="T15" s="5">
        <v>33</v>
      </c>
      <c r="U15" s="14" t="s">
        <v>72</v>
      </c>
      <c r="V15" s="14" t="s">
        <v>72</v>
      </c>
      <c r="W15" s="14" t="s">
        <v>72</v>
      </c>
      <c r="X15" s="17">
        <v>33</v>
      </c>
      <c r="Y15" s="5">
        <v>0</v>
      </c>
      <c r="Z15" s="5">
        <v>0</v>
      </c>
      <c r="AA15" s="14" t="s">
        <v>72</v>
      </c>
      <c r="AB15" s="14" t="s">
        <v>72</v>
      </c>
      <c r="AC15" s="14" t="s">
        <v>72</v>
      </c>
      <c r="AD15" s="13">
        <v>0</v>
      </c>
      <c r="AE15" s="14" t="s">
        <v>72</v>
      </c>
      <c r="AF15" s="14" t="s">
        <v>72</v>
      </c>
      <c r="AG15" s="14" t="s">
        <v>72</v>
      </c>
      <c r="AH15" s="14" t="s">
        <v>72</v>
      </c>
    </row>
    <row r="16" spans="1:34" ht="306.39999999999998" customHeight="1">
      <c r="A16" s="3" t="s">
        <v>104</v>
      </c>
      <c r="B16" s="4" t="s">
        <v>105</v>
      </c>
      <c r="C16" s="4" t="s">
        <v>32</v>
      </c>
      <c r="D16" s="4" t="s">
        <v>106</v>
      </c>
      <c r="E16" s="5">
        <v>2637.3</v>
      </c>
      <c r="F16" s="5">
        <v>2535.8000000000002</v>
      </c>
      <c r="G16" s="6" t="s">
        <v>72</v>
      </c>
      <c r="H16" s="6" t="s">
        <v>72</v>
      </c>
      <c r="I16" s="6" t="s">
        <v>107</v>
      </c>
      <c r="J16" s="6" t="s">
        <v>107</v>
      </c>
      <c r="K16" s="6" t="s">
        <v>72</v>
      </c>
      <c r="L16" s="6" t="s">
        <v>72</v>
      </c>
      <c r="M16" s="6" t="s">
        <v>108</v>
      </c>
      <c r="N16" s="6" t="s">
        <v>109</v>
      </c>
      <c r="O16" s="5">
        <v>1644.6</v>
      </c>
      <c r="P16" s="14" t="s">
        <v>72</v>
      </c>
      <c r="Q16" s="17">
        <v>891.8</v>
      </c>
      <c r="R16" s="14" t="s">
        <v>72</v>
      </c>
      <c r="S16" s="17">
        <v>752.8</v>
      </c>
      <c r="T16" s="5">
        <v>500</v>
      </c>
      <c r="U16" s="14" t="s">
        <v>72</v>
      </c>
      <c r="V16" s="14" t="s">
        <v>72</v>
      </c>
      <c r="W16" s="14" t="s">
        <v>72</v>
      </c>
      <c r="X16" s="17">
        <v>500</v>
      </c>
      <c r="Y16" s="5">
        <v>200</v>
      </c>
      <c r="Z16" s="5">
        <v>0</v>
      </c>
      <c r="AA16" s="14" t="s">
        <v>72</v>
      </c>
      <c r="AB16" s="14" t="s">
        <v>72</v>
      </c>
      <c r="AC16" s="17" t="s">
        <v>110</v>
      </c>
      <c r="AD16" s="5">
        <v>200</v>
      </c>
      <c r="AE16" s="14" t="s">
        <v>72</v>
      </c>
      <c r="AF16" s="14" t="s">
        <v>72</v>
      </c>
      <c r="AG16" s="14" t="s">
        <v>72</v>
      </c>
      <c r="AH16" s="17">
        <v>200</v>
      </c>
    </row>
    <row r="17" spans="1:34" ht="12.75" customHeight="1">
      <c r="A17" s="7" t="s">
        <v>0</v>
      </c>
      <c r="B17" s="8" t="s">
        <v>0</v>
      </c>
      <c r="C17" s="4" t="s">
        <v>32</v>
      </c>
      <c r="D17" s="4" t="s">
        <v>111</v>
      </c>
      <c r="E17" s="5">
        <v>569.1</v>
      </c>
      <c r="F17" s="5">
        <v>569.1</v>
      </c>
      <c r="G17" s="6" t="s">
        <v>72</v>
      </c>
      <c r="H17" s="6" t="s">
        <v>72</v>
      </c>
      <c r="I17" s="6" t="s">
        <v>112</v>
      </c>
      <c r="J17" s="6" t="s">
        <v>112</v>
      </c>
      <c r="K17" s="6" t="s">
        <v>72</v>
      </c>
      <c r="L17" s="6" t="s">
        <v>72</v>
      </c>
      <c r="M17" s="6" t="s">
        <v>113</v>
      </c>
      <c r="N17" s="6" t="s">
        <v>113</v>
      </c>
      <c r="O17" s="5">
        <v>461.8</v>
      </c>
      <c r="P17" s="14" t="s">
        <v>72</v>
      </c>
      <c r="Q17" s="17" t="s">
        <v>114</v>
      </c>
      <c r="R17" s="14" t="s">
        <v>72</v>
      </c>
      <c r="S17" s="17">
        <v>185.3</v>
      </c>
      <c r="T17" s="13">
        <v>0</v>
      </c>
      <c r="U17" s="14" t="s">
        <v>72</v>
      </c>
      <c r="V17" s="14" t="s">
        <v>72</v>
      </c>
      <c r="W17" s="14" t="s">
        <v>72</v>
      </c>
      <c r="X17" s="14" t="s">
        <v>72</v>
      </c>
      <c r="Y17" s="13">
        <v>0</v>
      </c>
      <c r="Z17" s="13">
        <v>0</v>
      </c>
      <c r="AA17" s="14" t="s">
        <v>72</v>
      </c>
      <c r="AB17" s="14" t="s">
        <v>72</v>
      </c>
      <c r="AC17" s="14" t="s">
        <v>72</v>
      </c>
      <c r="AD17" s="13">
        <v>0</v>
      </c>
      <c r="AE17" s="14" t="s">
        <v>72</v>
      </c>
      <c r="AF17" s="14" t="s">
        <v>72</v>
      </c>
      <c r="AG17" s="14" t="s">
        <v>72</v>
      </c>
      <c r="AH17" s="14" t="s">
        <v>72</v>
      </c>
    </row>
    <row r="18" spans="1:34" ht="306.39999999999998" customHeight="1">
      <c r="A18" s="3" t="s">
        <v>115</v>
      </c>
      <c r="B18" s="4" t="s">
        <v>116</v>
      </c>
      <c r="C18" s="4" t="s">
        <v>25</v>
      </c>
      <c r="D18" s="4" t="s">
        <v>117</v>
      </c>
      <c r="E18" s="5">
        <v>9.9</v>
      </c>
      <c r="F18" s="5">
        <v>9.9</v>
      </c>
      <c r="G18" s="6" t="s">
        <v>72</v>
      </c>
      <c r="H18" s="6" t="s">
        <v>72</v>
      </c>
      <c r="I18" s="6" t="s">
        <v>72</v>
      </c>
      <c r="J18" s="6" t="s">
        <v>72</v>
      </c>
      <c r="K18" s="6" t="s">
        <v>72</v>
      </c>
      <c r="L18" s="6" t="s">
        <v>72</v>
      </c>
      <c r="M18" s="6" t="s">
        <v>118</v>
      </c>
      <c r="N18" s="6" t="s">
        <v>118</v>
      </c>
      <c r="O18" s="5">
        <v>21.9</v>
      </c>
      <c r="P18" s="6" t="s">
        <v>72</v>
      </c>
      <c r="Q18" s="14" t="s">
        <v>72</v>
      </c>
      <c r="R18" s="14" t="s">
        <v>72</v>
      </c>
      <c r="S18" s="14">
        <v>21.9</v>
      </c>
      <c r="T18" s="5">
        <v>24.3</v>
      </c>
      <c r="U18" s="14" t="s">
        <v>72</v>
      </c>
      <c r="V18" s="14" t="s">
        <v>72</v>
      </c>
      <c r="W18" s="14" t="s">
        <v>72</v>
      </c>
      <c r="X18" s="17">
        <v>24.3</v>
      </c>
      <c r="Y18" s="13">
        <v>0</v>
      </c>
      <c r="Z18" s="13">
        <v>0</v>
      </c>
      <c r="AA18" s="14" t="s">
        <v>72</v>
      </c>
      <c r="AB18" s="14" t="s">
        <v>72</v>
      </c>
      <c r="AC18" s="14" t="s">
        <v>72</v>
      </c>
      <c r="AD18" s="13">
        <v>0</v>
      </c>
      <c r="AE18" s="14" t="s">
        <v>72</v>
      </c>
      <c r="AF18" s="14" t="s">
        <v>72</v>
      </c>
      <c r="AG18" s="14" t="s">
        <v>72</v>
      </c>
      <c r="AH18" s="14" t="s">
        <v>72</v>
      </c>
    </row>
    <row r="19" spans="1:34" ht="226.7" customHeight="1">
      <c r="A19" s="3" t="s">
        <v>119</v>
      </c>
      <c r="B19" s="4" t="s">
        <v>120</v>
      </c>
      <c r="C19" s="4" t="s">
        <v>68</v>
      </c>
      <c r="D19" s="4" t="s">
        <v>68</v>
      </c>
      <c r="E19" s="5">
        <v>1148.8</v>
      </c>
      <c r="F19" s="5">
        <v>1148.8</v>
      </c>
      <c r="G19" s="6" t="s">
        <v>72</v>
      </c>
      <c r="H19" s="6" t="s">
        <v>72</v>
      </c>
      <c r="I19" s="6" t="s">
        <v>72</v>
      </c>
      <c r="J19" s="6" t="s">
        <v>72</v>
      </c>
      <c r="K19" s="6" t="s">
        <v>72</v>
      </c>
      <c r="L19" s="6" t="s">
        <v>72</v>
      </c>
      <c r="M19" s="6" t="s">
        <v>121</v>
      </c>
      <c r="N19" s="6" t="s">
        <v>121</v>
      </c>
      <c r="O19" s="5">
        <f>O20</f>
        <v>14922.8</v>
      </c>
      <c r="P19" s="5" t="str">
        <f t="shared" ref="P19:AH19" si="4">P20</f>
        <v>0.00</v>
      </c>
      <c r="Q19" s="5">
        <f t="shared" si="4"/>
        <v>14687.1</v>
      </c>
      <c r="R19" s="5" t="str">
        <f t="shared" si="4"/>
        <v>0.00</v>
      </c>
      <c r="S19" s="5">
        <f t="shared" si="4"/>
        <v>235.7</v>
      </c>
      <c r="T19" s="5">
        <f t="shared" si="4"/>
        <v>0</v>
      </c>
      <c r="U19" s="5" t="str">
        <f t="shared" si="4"/>
        <v>0.00</v>
      </c>
      <c r="V19" s="5" t="str">
        <f t="shared" si="4"/>
        <v>0.00</v>
      </c>
      <c r="W19" s="5" t="str">
        <f t="shared" si="4"/>
        <v>0.00</v>
      </c>
      <c r="X19" s="5" t="str">
        <f t="shared" si="4"/>
        <v>0.00</v>
      </c>
      <c r="Y19" s="5">
        <f t="shared" si="4"/>
        <v>0</v>
      </c>
      <c r="Z19" s="5">
        <f t="shared" si="4"/>
        <v>0</v>
      </c>
      <c r="AA19" s="5" t="str">
        <f t="shared" si="4"/>
        <v>0.00</v>
      </c>
      <c r="AB19" s="5" t="str">
        <f t="shared" si="4"/>
        <v>0.00</v>
      </c>
      <c r="AC19" s="5" t="str">
        <f t="shared" si="4"/>
        <v>0.00</v>
      </c>
      <c r="AD19" s="5">
        <f t="shared" si="4"/>
        <v>0</v>
      </c>
      <c r="AE19" s="5" t="str">
        <f t="shared" si="4"/>
        <v>0.00</v>
      </c>
      <c r="AF19" s="5" t="str">
        <f t="shared" si="4"/>
        <v>0.00</v>
      </c>
      <c r="AG19" s="5" t="str">
        <f t="shared" si="4"/>
        <v>0.00</v>
      </c>
      <c r="AH19" s="5" t="str">
        <f t="shared" si="4"/>
        <v>0.00</v>
      </c>
    </row>
    <row r="20" spans="1:34" ht="306.39999999999998" customHeight="1">
      <c r="A20" s="3" t="s">
        <v>122</v>
      </c>
      <c r="B20" s="4" t="s">
        <v>123</v>
      </c>
      <c r="C20" s="4" t="s">
        <v>31</v>
      </c>
      <c r="D20" s="4" t="s">
        <v>124</v>
      </c>
      <c r="E20" s="5">
        <v>1148.8</v>
      </c>
      <c r="F20" s="5">
        <v>1148.8</v>
      </c>
      <c r="G20" s="6" t="s">
        <v>72</v>
      </c>
      <c r="H20" s="6" t="s">
        <v>72</v>
      </c>
      <c r="I20" s="6" t="s">
        <v>72</v>
      </c>
      <c r="J20" s="6" t="s">
        <v>72</v>
      </c>
      <c r="K20" s="6" t="s">
        <v>72</v>
      </c>
      <c r="L20" s="6" t="s">
        <v>72</v>
      </c>
      <c r="M20" s="6" t="s">
        <v>121</v>
      </c>
      <c r="N20" s="6" t="s">
        <v>121</v>
      </c>
      <c r="O20" s="5">
        <v>14922.8</v>
      </c>
      <c r="P20" s="14" t="s">
        <v>72</v>
      </c>
      <c r="Q20" s="17">
        <v>14687.1</v>
      </c>
      <c r="R20" s="14" t="s">
        <v>72</v>
      </c>
      <c r="S20" s="17">
        <v>235.7</v>
      </c>
      <c r="T20" s="5">
        <v>0</v>
      </c>
      <c r="U20" s="14" t="s">
        <v>72</v>
      </c>
      <c r="V20" s="14" t="s">
        <v>72</v>
      </c>
      <c r="W20" s="14" t="s">
        <v>72</v>
      </c>
      <c r="X20" s="14" t="s">
        <v>72</v>
      </c>
      <c r="Y20" s="13">
        <v>0</v>
      </c>
      <c r="Z20" s="13">
        <v>0</v>
      </c>
      <c r="AA20" s="14" t="s">
        <v>72</v>
      </c>
      <c r="AB20" s="14" t="s">
        <v>72</v>
      </c>
      <c r="AC20" s="14" t="s">
        <v>72</v>
      </c>
      <c r="AD20" s="13">
        <v>0</v>
      </c>
      <c r="AE20" s="14" t="s">
        <v>72</v>
      </c>
      <c r="AF20" s="14" t="s">
        <v>72</v>
      </c>
      <c r="AG20" s="14" t="s">
        <v>72</v>
      </c>
      <c r="AH20" s="14" t="s">
        <v>72</v>
      </c>
    </row>
    <row r="21" spans="1:34" ht="173.1" customHeight="1">
      <c r="A21" s="3" t="s">
        <v>125</v>
      </c>
      <c r="B21" s="4" t="s">
        <v>126</v>
      </c>
      <c r="C21" s="4" t="s">
        <v>68</v>
      </c>
      <c r="D21" s="4" t="s">
        <v>68</v>
      </c>
      <c r="E21" s="5">
        <v>6995.3</v>
      </c>
      <c r="F21" s="5">
        <v>6800.3</v>
      </c>
      <c r="G21" s="6" t="s">
        <v>72</v>
      </c>
      <c r="H21" s="6" t="s">
        <v>72</v>
      </c>
      <c r="I21" s="6" t="s">
        <v>127</v>
      </c>
      <c r="J21" s="6" t="s">
        <v>127</v>
      </c>
      <c r="K21" s="6" t="s">
        <v>72</v>
      </c>
      <c r="L21" s="6" t="s">
        <v>72</v>
      </c>
      <c r="M21" s="6" t="s">
        <v>128</v>
      </c>
      <c r="N21" s="6" t="s">
        <v>129</v>
      </c>
      <c r="O21" s="5">
        <f>O22+O23+O24+O25</f>
        <v>12223.699999999999</v>
      </c>
      <c r="P21" s="5">
        <f t="shared" ref="P21:AH21" si="5">P22+P23+P24+P25</f>
        <v>76.7</v>
      </c>
      <c r="Q21" s="5">
        <f t="shared" si="5"/>
        <v>6553.4000000000005</v>
      </c>
      <c r="R21" s="5">
        <f t="shared" si="5"/>
        <v>0</v>
      </c>
      <c r="S21" s="5">
        <f t="shared" si="5"/>
        <v>5593.6</v>
      </c>
      <c r="T21" s="5">
        <f t="shared" si="5"/>
        <v>4612.9000000000005</v>
      </c>
      <c r="U21" s="5">
        <f t="shared" si="5"/>
        <v>0</v>
      </c>
      <c r="V21" s="5">
        <f t="shared" si="5"/>
        <v>26.6</v>
      </c>
      <c r="W21" s="5">
        <f t="shared" si="5"/>
        <v>0</v>
      </c>
      <c r="X21" s="5">
        <f t="shared" si="5"/>
        <v>4586.3000000000011</v>
      </c>
      <c r="Y21" s="5">
        <f t="shared" si="5"/>
        <v>4827.7000000000007</v>
      </c>
      <c r="Z21" s="5">
        <f t="shared" si="5"/>
        <v>0</v>
      </c>
      <c r="AA21" s="5">
        <f t="shared" si="5"/>
        <v>26.6</v>
      </c>
      <c r="AB21" s="5">
        <f t="shared" si="5"/>
        <v>0</v>
      </c>
      <c r="AC21" s="5">
        <f t="shared" si="5"/>
        <v>4801.1000000000004</v>
      </c>
      <c r="AD21" s="5">
        <f t="shared" si="5"/>
        <v>4882.8</v>
      </c>
      <c r="AE21" s="5">
        <f t="shared" si="5"/>
        <v>0</v>
      </c>
      <c r="AF21" s="5">
        <f t="shared" si="5"/>
        <v>0</v>
      </c>
      <c r="AG21" s="5">
        <f t="shared" si="5"/>
        <v>0</v>
      </c>
      <c r="AH21" s="5">
        <f t="shared" si="5"/>
        <v>4882.8</v>
      </c>
    </row>
    <row r="22" spans="1:34" ht="306.39999999999998" customHeight="1">
      <c r="A22" s="3" t="s">
        <v>130</v>
      </c>
      <c r="B22" s="4" t="s">
        <v>131</v>
      </c>
      <c r="C22" s="4" t="s">
        <v>31</v>
      </c>
      <c r="D22" s="4" t="s">
        <v>132</v>
      </c>
      <c r="E22" s="5">
        <v>1105.8</v>
      </c>
      <c r="F22" s="5">
        <v>910.8</v>
      </c>
      <c r="G22" s="6" t="s">
        <v>72</v>
      </c>
      <c r="H22" s="6" t="s">
        <v>72</v>
      </c>
      <c r="I22" s="6" t="s">
        <v>72</v>
      </c>
      <c r="J22" s="6" t="s">
        <v>72</v>
      </c>
      <c r="K22" s="6" t="s">
        <v>72</v>
      </c>
      <c r="L22" s="6" t="s">
        <v>72</v>
      </c>
      <c r="M22" s="6" t="s">
        <v>133</v>
      </c>
      <c r="N22" s="6" t="s">
        <v>134</v>
      </c>
      <c r="O22" s="5">
        <v>1539.8</v>
      </c>
      <c r="P22" s="14" t="s">
        <v>72</v>
      </c>
      <c r="Q22" s="14" t="s">
        <v>72</v>
      </c>
      <c r="R22" s="14" t="s">
        <v>72</v>
      </c>
      <c r="S22" s="17">
        <v>1539.8</v>
      </c>
      <c r="T22" s="5">
        <v>178.3</v>
      </c>
      <c r="U22" s="14" t="s">
        <v>72</v>
      </c>
      <c r="V22" s="14" t="s">
        <v>72</v>
      </c>
      <c r="W22" s="14" t="s">
        <v>72</v>
      </c>
      <c r="X22" s="17">
        <v>178.3</v>
      </c>
      <c r="Y22" s="5">
        <v>178.3</v>
      </c>
      <c r="Z22" s="5">
        <v>0</v>
      </c>
      <c r="AA22" s="14" t="s">
        <v>72</v>
      </c>
      <c r="AB22" s="14" t="s">
        <v>72</v>
      </c>
      <c r="AC22" s="17">
        <v>178.3</v>
      </c>
      <c r="AD22" s="5">
        <v>178.3</v>
      </c>
      <c r="AE22" s="14" t="s">
        <v>72</v>
      </c>
      <c r="AF22" s="14" t="s">
        <v>72</v>
      </c>
      <c r="AG22" s="14" t="s">
        <v>72</v>
      </c>
      <c r="AH22" s="18">
        <v>178.3</v>
      </c>
    </row>
    <row r="23" spans="1:34" ht="409.5" customHeight="1">
      <c r="A23" s="3" t="s">
        <v>135</v>
      </c>
      <c r="B23" s="4" t="s">
        <v>136</v>
      </c>
      <c r="C23" s="4" t="s">
        <v>24</v>
      </c>
      <c r="D23" s="4" t="s">
        <v>137</v>
      </c>
      <c r="E23" s="5">
        <v>4203.3</v>
      </c>
      <c r="F23" s="5">
        <v>4203.3</v>
      </c>
      <c r="G23" s="6" t="s">
        <v>72</v>
      </c>
      <c r="H23" s="6" t="s">
        <v>72</v>
      </c>
      <c r="I23" s="6" t="s">
        <v>127</v>
      </c>
      <c r="J23" s="6" t="s">
        <v>127</v>
      </c>
      <c r="K23" s="6" t="s">
        <v>72</v>
      </c>
      <c r="L23" s="6" t="s">
        <v>72</v>
      </c>
      <c r="M23" s="6" t="s">
        <v>138</v>
      </c>
      <c r="N23" s="6" t="s">
        <v>138</v>
      </c>
      <c r="O23" s="5">
        <v>8878</v>
      </c>
      <c r="P23" s="14" t="s">
        <v>72</v>
      </c>
      <c r="Q23" s="17" t="s">
        <v>139</v>
      </c>
      <c r="R23" s="14" t="s">
        <v>72</v>
      </c>
      <c r="S23" s="17" t="s">
        <v>140</v>
      </c>
      <c r="T23" s="5">
        <v>2674.8</v>
      </c>
      <c r="U23" s="14" t="s">
        <v>72</v>
      </c>
      <c r="V23" s="14" t="s">
        <v>72</v>
      </c>
      <c r="W23" s="14" t="s">
        <v>72</v>
      </c>
      <c r="X23" s="17">
        <v>2674.8</v>
      </c>
      <c r="Y23" s="5">
        <v>2889.6</v>
      </c>
      <c r="Z23" s="13">
        <v>0</v>
      </c>
      <c r="AA23" s="14" t="s">
        <v>72</v>
      </c>
      <c r="AB23" s="14" t="s">
        <v>72</v>
      </c>
      <c r="AC23" s="17">
        <v>2889.6</v>
      </c>
      <c r="AD23" s="5">
        <v>2972.7</v>
      </c>
      <c r="AE23" s="14" t="s">
        <v>72</v>
      </c>
      <c r="AF23" s="14" t="s">
        <v>72</v>
      </c>
      <c r="AG23" s="14" t="s">
        <v>72</v>
      </c>
      <c r="AH23" s="17">
        <v>2972.7</v>
      </c>
    </row>
    <row r="24" spans="1:34" ht="306.39999999999998" customHeight="1">
      <c r="A24" s="3" t="s">
        <v>141</v>
      </c>
      <c r="B24" s="4" t="s">
        <v>142</v>
      </c>
      <c r="C24" s="4" t="s">
        <v>26</v>
      </c>
      <c r="D24" s="4" t="s">
        <v>96</v>
      </c>
      <c r="E24" s="5">
        <v>1490.9</v>
      </c>
      <c r="F24" s="5">
        <v>1490.9</v>
      </c>
      <c r="G24" s="6" t="s">
        <v>72</v>
      </c>
      <c r="H24" s="6" t="s">
        <v>72</v>
      </c>
      <c r="I24" s="6" t="s">
        <v>72</v>
      </c>
      <c r="J24" s="6" t="s">
        <v>72</v>
      </c>
      <c r="K24" s="6" t="s">
        <v>72</v>
      </c>
      <c r="L24" s="6" t="s">
        <v>72</v>
      </c>
      <c r="M24" s="6" t="s">
        <v>143</v>
      </c>
      <c r="N24" s="6" t="s">
        <v>143</v>
      </c>
      <c r="O24" s="5">
        <v>1753.8</v>
      </c>
      <c r="P24" s="17" t="s">
        <v>81</v>
      </c>
      <c r="Q24" s="17" t="s">
        <v>144</v>
      </c>
      <c r="R24" s="14" t="s">
        <v>72</v>
      </c>
      <c r="S24" s="17" t="s">
        <v>145</v>
      </c>
      <c r="T24" s="5">
        <v>1707.7</v>
      </c>
      <c r="U24" s="14" t="s">
        <v>72</v>
      </c>
      <c r="V24" s="17">
        <v>26.6</v>
      </c>
      <c r="W24" s="14" t="s">
        <v>72</v>
      </c>
      <c r="X24" s="17">
        <v>1681.1</v>
      </c>
      <c r="Y24" s="5">
        <v>1707.7</v>
      </c>
      <c r="Z24" s="5">
        <v>0</v>
      </c>
      <c r="AA24" s="17">
        <v>26.6</v>
      </c>
      <c r="AB24" s="14" t="s">
        <v>72</v>
      </c>
      <c r="AC24" s="17">
        <v>1681.1</v>
      </c>
      <c r="AD24" s="5">
        <v>1679.7</v>
      </c>
      <c r="AE24" s="14" t="s">
        <v>72</v>
      </c>
      <c r="AF24" s="14" t="s">
        <v>72</v>
      </c>
      <c r="AG24" s="14" t="s">
        <v>72</v>
      </c>
      <c r="AH24" s="17">
        <v>1679.7</v>
      </c>
    </row>
    <row r="25" spans="1:34" ht="306.39999999999998" customHeight="1">
      <c r="A25" s="3" t="s">
        <v>146</v>
      </c>
      <c r="B25" s="4" t="s">
        <v>147</v>
      </c>
      <c r="C25" s="4" t="s">
        <v>32</v>
      </c>
      <c r="D25" s="4" t="s">
        <v>106</v>
      </c>
      <c r="E25" s="5">
        <v>195.3</v>
      </c>
      <c r="F25" s="5">
        <v>195.3</v>
      </c>
      <c r="G25" s="6" t="s">
        <v>72</v>
      </c>
      <c r="H25" s="6" t="s">
        <v>72</v>
      </c>
      <c r="I25" s="6" t="s">
        <v>72</v>
      </c>
      <c r="J25" s="6" t="s">
        <v>72</v>
      </c>
      <c r="K25" s="6" t="s">
        <v>72</v>
      </c>
      <c r="L25" s="6" t="s">
        <v>72</v>
      </c>
      <c r="M25" s="6" t="s">
        <v>148</v>
      </c>
      <c r="N25" s="6" t="s">
        <v>148</v>
      </c>
      <c r="O25" s="5">
        <v>52.1</v>
      </c>
      <c r="P25" s="14" t="s">
        <v>72</v>
      </c>
      <c r="Q25" s="14" t="s">
        <v>72</v>
      </c>
      <c r="R25" s="14" t="s">
        <v>72</v>
      </c>
      <c r="S25" s="17" t="s">
        <v>149</v>
      </c>
      <c r="T25" s="5">
        <v>52.1</v>
      </c>
      <c r="U25" s="14" t="s">
        <v>72</v>
      </c>
      <c r="V25" s="14" t="s">
        <v>72</v>
      </c>
      <c r="W25" s="14" t="s">
        <v>72</v>
      </c>
      <c r="X25" s="17" t="s">
        <v>149</v>
      </c>
      <c r="Y25" s="5">
        <v>52.1</v>
      </c>
      <c r="Z25" s="13">
        <v>0</v>
      </c>
      <c r="AA25" s="14" t="s">
        <v>72</v>
      </c>
      <c r="AB25" s="14" t="s">
        <v>72</v>
      </c>
      <c r="AC25" s="17" t="s">
        <v>149</v>
      </c>
      <c r="AD25" s="5">
        <v>52.1</v>
      </c>
      <c r="AE25" s="14" t="s">
        <v>72</v>
      </c>
      <c r="AF25" s="14" t="s">
        <v>72</v>
      </c>
      <c r="AG25" s="14" t="s">
        <v>72</v>
      </c>
      <c r="AH25" s="17">
        <v>52.1</v>
      </c>
    </row>
    <row r="26" spans="1:34" ht="319.35000000000002" customHeight="1">
      <c r="A26" s="3" t="s">
        <v>150</v>
      </c>
      <c r="B26" s="4" t="s">
        <v>151</v>
      </c>
      <c r="C26" s="4" t="s">
        <v>68</v>
      </c>
      <c r="D26" s="4" t="s">
        <v>68</v>
      </c>
      <c r="E26" s="5">
        <v>3605.6</v>
      </c>
      <c r="F26" s="5">
        <v>3578.9</v>
      </c>
      <c r="G26" s="14" t="s">
        <v>72</v>
      </c>
      <c r="H26" s="14" t="s">
        <v>72</v>
      </c>
      <c r="I26" s="14" t="s">
        <v>72</v>
      </c>
      <c r="J26" s="14" t="s">
        <v>72</v>
      </c>
      <c r="K26" s="14" t="s">
        <v>72</v>
      </c>
      <c r="L26" s="14" t="s">
        <v>72</v>
      </c>
      <c r="M26" s="6" t="s">
        <v>152</v>
      </c>
      <c r="N26" s="6" t="s">
        <v>153</v>
      </c>
      <c r="O26" s="5">
        <f>O27+O28+O29+O30+O31+O32+O33+O34+O35</f>
        <v>3793.3</v>
      </c>
      <c r="P26" s="5">
        <f t="shared" ref="P26:AH26" si="6">P27+P28+P29+P30+P31+P32+P33+P34+P35</f>
        <v>0</v>
      </c>
      <c r="Q26" s="5">
        <f t="shared" si="6"/>
        <v>0</v>
      </c>
      <c r="R26" s="5">
        <f t="shared" si="6"/>
        <v>0</v>
      </c>
      <c r="S26" s="5">
        <f t="shared" si="6"/>
        <v>3793.3</v>
      </c>
      <c r="T26" s="5">
        <f t="shared" si="6"/>
        <v>3936.2000000000003</v>
      </c>
      <c r="U26" s="5">
        <f t="shared" si="6"/>
        <v>0</v>
      </c>
      <c r="V26" s="5">
        <f t="shared" si="6"/>
        <v>0</v>
      </c>
      <c r="W26" s="5">
        <f t="shared" si="6"/>
        <v>0</v>
      </c>
      <c r="X26" s="5">
        <f t="shared" si="6"/>
        <v>3936.2000000000003</v>
      </c>
      <c r="Y26" s="5">
        <f t="shared" si="6"/>
        <v>2523</v>
      </c>
      <c r="Z26" s="5">
        <f t="shared" si="6"/>
        <v>0</v>
      </c>
      <c r="AA26" s="5">
        <f t="shared" si="6"/>
        <v>0</v>
      </c>
      <c r="AB26" s="5">
        <f t="shared" si="6"/>
        <v>0</v>
      </c>
      <c r="AC26" s="5">
        <f t="shared" si="6"/>
        <v>2523</v>
      </c>
      <c r="AD26" s="5">
        <f t="shared" si="6"/>
        <v>2272.3999999999996</v>
      </c>
      <c r="AE26" s="5">
        <f t="shared" si="6"/>
        <v>0</v>
      </c>
      <c r="AF26" s="5">
        <f t="shared" si="6"/>
        <v>0</v>
      </c>
      <c r="AG26" s="5">
        <f t="shared" si="6"/>
        <v>0</v>
      </c>
      <c r="AH26" s="5">
        <f t="shared" si="6"/>
        <v>2272.3999999999996</v>
      </c>
    </row>
    <row r="27" spans="1:34" ht="306.39999999999998" customHeight="1">
      <c r="A27" s="3" t="s">
        <v>154</v>
      </c>
      <c r="B27" s="4" t="s">
        <v>155</v>
      </c>
      <c r="C27" s="4" t="s">
        <v>22</v>
      </c>
      <c r="D27" s="4" t="s">
        <v>156</v>
      </c>
      <c r="E27" s="5">
        <v>1102</v>
      </c>
      <c r="F27" s="5">
        <v>1075.3</v>
      </c>
      <c r="G27" s="14" t="s">
        <v>72</v>
      </c>
      <c r="H27" s="14" t="s">
        <v>72</v>
      </c>
      <c r="I27" s="14" t="s">
        <v>72</v>
      </c>
      <c r="J27" s="14" t="s">
        <v>72</v>
      </c>
      <c r="K27" s="14" t="s">
        <v>72</v>
      </c>
      <c r="L27" s="14" t="s">
        <v>72</v>
      </c>
      <c r="M27" s="6" t="s">
        <v>157</v>
      </c>
      <c r="N27" s="6" t="s">
        <v>158</v>
      </c>
      <c r="O27" s="5">
        <v>914.7</v>
      </c>
      <c r="P27" s="14" t="s">
        <v>72</v>
      </c>
      <c r="Q27" s="14" t="s">
        <v>72</v>
      </c>
      <c r="R27" s="14" t="s">
        <v>72</v>
      </c>
      <c r="S27" s="17">
        <v>914.7</v>
      </c>
      <c r="T27" s="16">
        <v>731.1</v>
      </c>
      <c r="U27" s="14" t="s">
        <v>72</v>
      </c>
      <c r="V27" s="14" t="s">
        <v>72</v>
      </c>
      <c r="W27" s="14" t="s">
        <v>72</v>
      </c>
      <c r="X27" s="17">
        <v>731.1</v>
      </c>
      <c r="Y27" s="16">
        <v>537.79999999999995</v>
      </c>
      <c r="Z27" s="13">
        <v>0</v>
      </c>
      <c r="AA27" s="14" t="s">
        <v>72</v>
      </c>
      <c r="AB27" s="14" t="s">
        <v>72</v>
      </c>
      <c r="AC27" s="17">
        <v>537.79999999999995</v>
      </c>
      <c r="AD27" s="16">
        <v>437.8</v>
      </c>
      <c r="AE27" s="14" t="s">
        <v>72</v>
      </c>
      <c r="AF27" s="14" t="s">
        <v>72</v>
      </c>
      <c r="AG27" s="14" t="s">
        <v>72</v>
      </c>
      <c r="AH27" s="17">
        <v>437.8</v>
      </c>
    </row>
    <row r="28" spans="1:34" ht="40.5" customHeight="1">
      <c r="A28" s="7" t="s">
        <v>0</v>
      </c>
      <c r="B28" s="8" t="s">
        <v>0</v>
      </c>
      <c r="C28" s="4" t="s">
        <v>22</v>
      </c>
      <c r="D28" s="4" t="s">
        <v>159</v>
      </c>
      <c r="E28" s="5">
        <v>101.7</v>
      </c>
      <c r="F28" s="5">
        <v>101.7</v>
      </c>
      <c r="G28" s="14" t="s">
        <v>72</v>
      </c>
      <c r="H28" s="14" t="s">
        <v>72</v>
      </c>
      <c r="I28" s="14" t="s">
        <v>72</v>
      </c>
      <c r="J28" s="14" t="s">
        <v>72</v>
      </c>
      <c r="K28" s="14" t="s">
        <v>72</v>
      </c>
      <c r="L28" s="14" t="s">
        <v>72</v>
      </c>
      <c r="M28" s="17" t="s">
        <v>160</v>
      </c>
      <c r="N28" s="17" t="s">
        <v>160</v>
      </c>
      <c r="O28" s="5">
        <v>120.6</v>
      </c>
      <c r="P28" s="14" t="s">
        <v>72</v>
      </c>
      <c r="Q28" s="14" t="s">
        <v>72</v>
      </c>
      <c r="R28" s="14" t="s">
        <v>72</v>
      </c>
      <c r="S28" s="17">
        <v>120.6</v>
      </c>
      <c r="T28" s="16">
        <v>118</v>
      </c>
      <c r="U28" s="14" t="s">
        <v>72</v>
      </c>
      <c r="V28" s="14" t="s">
        <v>72</v>
      </c>
      <c r="W28" s="14" t="s">
        <v>72</v>
      </c>
      <c r="X28" s="17">
        <v>118</v>
      </c>
      <c r="Y28" s="16">
        <v>111</v>
      </c>
      <c r="Z28" s="13">
        <v>0</v>
      </c>
      <c r="AA28" s="14" t="s">
        <v>72</v>
      </c>
      <c r="AB28" s="14" t="s">
        <v>72</v>
      </c>
      <c r="AC28" s="17">
        <v>111</v>
      </c>
      <c r="AD28" s="16">
        <v>112.6</v>
      </c>
      <c r="AE28" s="14" t="s">
        <v>72</v>
      </c>
      <c r="AF28" s="14" t="s">
        <v>72</v>
      </c>
      <c r="AG28" s="14" t="s">
        <v>72</v>
      </c>
      <c r="AH28" s="17">
        <v>112.6</v>
      </c>
    </row>
    <row r="29" spans="1:34" ht="306.39999999999998" customHeight="1">
      <c r="A29" s="3" t="s">
        <v>161</v>
      </c>
      <c r="B29" s="4" t="s">
        <v>162</v>
      </c>
      <c r="C29" s="4" t="s">
        <v>22</v>
      </c>
      <c r="D29" s="4" t="s">
        <v>156</v>
      </c>
      <c r="E29" s="5">
        <v>1038.0999999999999</v>
      </c>
      <c r="F29" s="5">
        <v>1038.0999999999999</v>
      </c>
      <c r="G29" s="14" t="s">
        <v>72</v>
      </c>
      <c r="H29" s="14" t="s">
        <v>72</v>
      </c>
      <c r="I29" s="14" t="s">
        <v>72</v>
      </c>
      <c r="J29" s="14" t="s">
        <v>72</v>
      </c>
      <c r="K29" s="14" t="s">
        <v>72</v>
      </c>
      <c r="L29" s="14" t="s">
        <v>72</v>
      </c>
      <c r="M29" s="17" t="s">
        <v>163</v>
      </c>
      <c r="N29" s="17" t="s">
        <v>163</v>
      </c>
      <c r="O29" s="5">
        <v>1301.7</v>
      </c>
      <c r="P29" s="14" t="s">
        <v>72</v>
      </c>
      <c r="Q29" s="14" t="s">
        <v>72</v>
      </c>
      <c r="R29" s="14" t="s">
        <v>72</v>
      </c>
      <c r="S29" s="17">
        <v>1301.7</v>
      </c>
      <c r="T29" s="16">
        <v>1438.4</v>
      </c>
      <c r="U29" s="14" t="s">
        <v>72</v>
      </c>
      <c r="V29" s="14" t="s">
        <v>72</v>
      </c>
      <c r="W29" s="14" t="s">
        <v>72</v>
      </c>
      <c r="X29" s="17">
        <v>1438.4</v>
      </c>
      <c r="Y29" s="16">
        <v>848.3</v>
      </c>
      <c r="Z29" s="13">
        <v>0</v>
      </c>
      <c r="AA29" s="14" t="s">
        <v>72</v>
      </c>
      <c r="AB29" s="14" t="s">
        <v>72</v>
      </c>
      <c r="AC29" s="6">
        <v>848.3</v>
      </c>
      <c r="AD29" s="5">
        <v>690.7</v>
      </c>
      <c r="AE29" s="6" t="s">
        <v>72</v>
      </c>
      <c r="AF29" s="6" t="s">
        <v>72</v>
      </c>
      <c r="AG29" s="6" t="s">
        <v>72</v>
      </c>
      <c r="AH29" s="6">
        <v>690.7</v>
      </c>
    </row>
    <row r="30" spans="1:34" ht="40.5" customHeight="1">
      <c r="A30" s="7" t="s">
        <v>0</v>
      </c>
      <c r="B30" s="8" t="s">
        <v>0</v>
      </c>
      <c r="C30" s="4" t="s">
        <v>22</v>
      </c>
      <c r="D30" s="4" t="s">
        <v>159</v>
      </c>
      <c r="E30" s="5">
        <v>336.7</v>
      </c>
      <c r="F30" s="5">
        <v>336.7</v>
      </c>
      <c r="G30" s="6" t="s">
        <v>72</v>
      </c>
      <c r="H30" s="6" t="s">
        <v>72</v>
      </c>
      <c r="I30" s="6" t="s">
        <v>72</v>
      </c>
      <c r="J30" s="6" t="s">
        <v>72</v>
      </c>
      <c r="K30" s="6" t="s">
        <v>72</v>
      </c>
      <c r="L30" s="6" t="s">
        <v>72</v>
      </c>
      <c r="M30" s="6" t="s">
        <v>164</v>
      </c>
      <c r="N30" s="6" t="s">
        <v>164</v>
      </c>
      <c r="O30" s="5">
        <v>399.3</v>
      </c>
      <c r="P30" s="6" t="s">
        <v>72</v>
      </c>
      <c r="Q30" s="6" t="s">
        <v>72</v>
      </c>
      <c r="R30" s="6" t="s">
        <v>72</v>
      </c>
      <c r="S30" s="6">
        <v>399.3</v>
      </c>
      <c r="T30" s="5">
        <v>390.8</v>
      </c>
      <c r="U30" s="6" t="s">
        <v>72</v>
      </c>
      <c r="V30" s="6" t="s">
        <v>72</v>
      </c>
      <c r="W30" s="6" t="s">
        <v>72</v>
      </c>
      <c r="X30" s="6">
        <v>390.8</v>
      </c>
      <c r="Y30" s="5">
        <v>367.6</v>
      </c>
      <c r="Z30" s="5">
        <v>0</v>
      </c>
      <c r="AA30" s="6" t="s">
        <v>72</v>
      </c>
      <c r="AB30" s="6" t="s">
        <v>72</v>
      </c>
      <c r="AC30" s="6">
        <v>367.6</v>
      </c>
      <c r="AD30" s="5">
        <v>373</v>
      </c>
      <c r="AE30" s="6" t="s">
        <v>72</v>
      </c>
      <c r="AF30" s="6" t="s">
        <v>72</v>
      </c>
      <c r="AG30" s="6" t="s">
        <v>72</v>
      </c>
      <c r="AH30" s="6">
        <v>373</v>
      </c>
    </row>
    <row r="31" spans="1:34" ht="306.39999999999998" customHeight="1">
      <c r="A31" s="3" t="s">
        <v>165</v>
      </c>
      <c r="B31" s="4" t="s">
        <v>166</v>
      </c>
      <c r="C31" s="4" t="s">
        <v>22</v>
      </c>
      <c r="D31" s="4" t="s">
        <v>167</v>
      </c>
      <c r="E31" s="5">
        <v>590.29999999999995</v>
      </c>
      <c r="F31" s="5">
        <v>590.29999999999995</v>
      </c>
      <c r="G31" s="14" t="s">
        <v>72</v>
      </c>
      <c r="H31" s="14" t="s">
        <v>72</v>
      </c>
      <c r="I31" s="14" t="s">
        <v>72</v>
      </c>
      <c r="J31" s="14" t="s">
        <v>72</v>
      </c>
      <c r="K31" s="14" t="s">
        <v>72</v>
      </c>
      <c r="L31" s="14" t="s">
        <v>72</v>
      </c>
      <c r="M31" s="6" t="s">
        <v>168</v>
      </c>
      <c r="N31" s="6" t="s">
        <v>168</v>
      </c>
      <c r="O31" s="5">
        <v>651.29999999999995</v>
      </c>
      <c r="P31" s="14" t="s">
        <v>72</v>
      </c>
      <c r="Q31" s="14" t="s">
        <v>72</v>
      </c>
      <c r="R31" s="14" t="s">
        <v>72</v>
      </c>
      <c r="S31" s="17">
        <v>651.29999999999995</v>
      </c>
      <c r="T31" s="16">
        <v>658.3</v>
      </c>
      <c r="U31" s="14" t="s">
        <v>72</v>
      </c>
      <c r="V31" s="14" t="s">
        <v>72</v>
      </c>
      <c r="W31" s="14" t="s">
        <v>72</v>
      </c>
      <c r="X31" s="17">
        <v>658.3</v>
      </c>
      <c r="Y31" s="16">
        <v>658.3</v>
      </c>
      <c r="Z31" s="5">
        <v>0</v>
      </c>
      <c r="AA31" s="14" t="s">
        <v>72</v>
      </c>
      <c r="AB31" s="14" t="s">
        <v>72</v>
      </c>
      <c r="AC31" s="17">
        <v>658.3</v>
      </c>
      <c r="AD31" s="16">
        <v>658.3</v>
      </c>
      <c r="AE31" s="14" t="s">
        <v>72</v>
      </c>
      <c r="AF31" s="14" t="s">
        <v>72</v>
      </c>
      <c r="AG31" s="14" t="s">
        <v>72</v>
      </c>
      <c r="AH31" s="17">
        <v>658.3</v>
      </c>
    </row>
    <row r="32" spans="1:34" ht="40.5" customHeight="1">
      <c r="A32" s="7" t="s">
        <v>0</v>
      </c>
      <c r="B32" s="8" t="s">
        <v>0</v>
      </c>
      <c r="C32" s="4" t="s">
        <v>22</v>
      </c>
      <c r="D32" s="4" t="s">
        <v>169</v>
      </c>
      <c r="E32" s="5">
        <v>55.1</v>
      </c>
      <c r="F32" s="5">
        <v>55.1</v>
      </c>
      <c r="G32" s="14" t="s">
        <v>72</v>
      </c>
      <c r="H32" s="14" t="s">
        <v>72</v>
      </c>
      <c r="I32" s="14" t="s">
        <v>72</v>
      </c>
      <c r="J32" s="14" t="s">
        <v>72</v>
      </c>
      <c r="K32" s="14" t="s">
        <v>72</v>
      </c>
      <c r="L32" s="14" t="s">
        <v>72</v>
      </c>
      <c r="M32" s="6" t="s">
        <v>170</v>
      </c>
      <c r="N32" s="6" t="s">
        <v>170</v>
      </c>
      <c r="O32" s="5">
        <v>157</v>
      </c>
      <c r="P32" s="14" t="s">
        <v>72</v>
      </c>
      <c r="Q32" s="14" t="s">
        <v>72</v>
      </c>
      <c r="R32" s="14" t="s">
        <v>72</v>
      </c>
      <c r="S32" s="17">
        <v>157</v>
      </c>
      <c r="T32" s="16">
        <v>350.9</v>
      </c>
      <c r="U32" s="14" t="s">
        <v>72</v>
      </c>
      <c r="V32" s="14" t="s">
        <v>72</v>
      </c>
      <c r="W32" s="14" t="s">
        <v>72</v>
      </c>
      <c r="X32" s="17" t="s">
        <v>171</v>
      </c>
      <c r="Y32" s="13">
        <v>0</v>
      </c>
      <c r="Z32" s="5">
        <v>0</v>
      </c>
      <c r="AA32" s="14" t="s">
        <v>72</v>
      </c>
      <c r="AB32" s="14" t="s">
        <v>72</v>
      </c>
      <c r="AC32" s="14">
        <v>0</v>
      </c>
      <c r="AD32" s="13">
        <v>0</v>
      </c>
      <c r="AE32" s="14" t="s">
        <v>72</v>
      </c>
      <c r="AF32" s="14" t="s">
        <v>72</v>
      </c>
      <c r="AG32" s="14" t="s">
        <v>72</v>
      </c>
      <c r="AH32" s="14" t="s">
        <v>72</v>
      </c>
    </row>
    <row r="33" spans="1:34" ht="306.39999999999998" customHeight="1">
      <c r="A33" s="3" t="s">
        <v>172</v>
      </c>
      <c r="B33" s="4" t="s">
        <v>173</v>
      </c>
      <c r="C33" s="4" t="s">
        <v>22</v>
      </c>
      <c r="D33" s="4" t="s">
        <v>174</v>
      </c>
      <c r="E33" s="5">
        <v>29.2</v>
      </c>
      <c r="F33" s="5">
        <v>29.2</v>
      </c>
      <c r="G33" s="14" t="s">
        <v>72</v>
      </c>
      <c r="H33" s="14" t="s">
        <v>72</v>
      </c>
      <c r="I33" s="14" t="s">
        <v>72</v>
      </c>
      <c r="J33" s="14" t="s">
        <v>72</v>
      </c>
      <c r="K33" s="14" t="s">
        <v>72</v>
      </c>
      <c r="L33" s="14" t="s">
        <v>72</v>
      </c>
      <c r="M33" s="17" t="s">
        <v>175</v>
      </c>
      <c r="N33" s="17" t="s">
        <v>175</v>
      </c>
      <c r="O33" s="13">
        <v>0</v>
      </c>
      <c r="P33" s="14" t="s">
        <v>72</v>
      </c>
      <c r="Q33" s="14" t="s">
        <v>72</v>
      </c>
      <c r="R33" s="14" t="s">
        <v>72</v>
      </c>
      <c r="S33" s="14" t="s">
        <v>72</v>
      </c>
      <c r="T33" s="13">
        <v>0</v>
      </c>
      <c r="U33" s="14" t="s">
        <v>72</v>
      </c>
      <c r="V33" s="14" t="s">
        <v>72</v>
      </c>
      <c r="W33" s="14" t="s">
        <v>72</v>
      </c>
      <c r="X33" s="14" t="s">
        <v>72</v>
      </c>
      <c r="Y33" s="13">
        <v>0</v>
      </c>
      <c r="Z33" s="13">
        <v>0</v>
      </c>
      <c r="AA33" s="14" t="s">
        <v>72</v>
      </c>
      <c r="AB33" s="14" t="s">
        <v>72</v>
      </c>
      <c r="AC33" s="14" t="s">
        <v>72</v>
      </c>
      <c r="AD33" s="13">
        <v>0</v>
      </c>
      <c r="AE33" s="14" t="s">
        <v>72</v>
      </c>
      <c r="AF33" s="14" t="s">
        <v>72</v>
      </c>
      <c r="AG33" s="14" t="s">
        <v>72</v>
      </c>
      <c r="AH33" s="14" t="s">
        <v>72</v>
      </c>
    </row>
    <row r="34" spans="1:34" ht="306.39999999999998" customHeight="1">
      <c r="A34" s="3" t="s">
        <v>176</v>
      </c>
      <c r="B34" s="4" t="s">
        <v>177</v>
      </c>
      <c r="C34" s="4" t="s">
        <v>33</v>
      </c>
      <c r="D34" s="4" t="s">
        <v>178</v>
      </c>
      <c r="E34" s="5">
        <v>20.9</v>
      </c>
      <c r="F34" s="5">
        <v>20.9</v>
      </c>
      <c r="G34" s="14" t="s">
        <v>72</v>
      </c>
      <c r="H34" s="14" t="s">
        <v>72</v>
      </c>
      <c r="I34" s="14" t="s">
        <v>72</v>
      </c>
      <c r="J34" s="14" t="s">
        <v>72</v>
      </c>
      <c r="K34" s="14" t="s">
        <v>72</v>
      </c>
      <c r="L34" s="14" t="s">
        <v>72</v>
      </c>
      <c r="M34" s="17" t="s">
        <v>179</v>
      </c>
      <c r="N34" s="17" t="s">
        <v>179</v>
      </c>
      <c r="O34" s="13">
        <v>0</v>
      </c>
      <c r="P34" s="14" t="s">
        <v>72</v>
      </c>
      <c r="Q34" s="14" t="s">
        <v>72</v>
      </c>
      <c r="R34" s="14" t="s">
        <v>72</v>
      </c>
      <c r="S34" s="14" t="s">
        <v>72</v>
      </c>
      <c r="T34" s="13">
        <v>0</v>
      </c>
      <c r="U34" s="14" t="s">
        <v>72</v>
      </c>
      <c r="V34" s="14" t="s">
        <v>72</v>
      </c>
      <c r="W34" s="14" t="s">
        <v>72</v>
      </c>
      <c r="X34" s="14" t="s">
        <v>72</v>
      </c>
      <c r="Y34" s="13">
        <v>0</v>
      </c>
      <c r="Z34" s="13">
        <v>0</v>
      </c>
      <c r="AA34" s="14" t="s">
        <v>72</v>
      </c>
      <c r="AB34" s="14" t="s">
        <v>72</v>
      </c>
      <c r="AC34" s="14" t="s">
        <v>72</v>
      </c>
      <c r="AD34" s="13">
        <v>0</v>
      </c>
      <c r="AE34" s="14" t="s">
        <v>72</v>
      </c>
      <c r="AF34" s="14" t="s">
        <v>72</v>
      </c>
      <c r="AG34" s="14" t="s">
        <v>72</v>
      </c>
      <c r="AH34" s="14" t="s">
        <v>72</v>
      </c>
    </row>
    <row r="35" spans="1:34" ht="306.39999999999998" customHeight="1">
      <c r="A35" s="3" t="s">
        <v>180</v>
      </c>
      <c r="B35" s="4" t="s">
        <v>181</v>
      </c>
      <c r="C35" s="4" t="s">
        <v>27</v>
      </c>
      <c r="D35" s="4" t="s">
        <v>174</v>
      </c>
      <c r="E35" s="5">
        <v>331.6</v>
      </c>
      <c r="F35" s="5">
        <v>331.6</v>
      </c>
      <c r="G35" s="14" t="s">
        <v>72</v>
      </c>
      <c r="H35" s="14" t="s">
        <v>72</v>
      </c>
      <c r="I35" s="14" t="s">
        <v>72</v>
      </c>
      <c r="J35" s="14" t="s">
        <v>72</v>
      </c>
      <c r="K35" s="14" t="s">
        <v>72</v>
      </c>
      <c r="L35" s="14" t="s">
        <v>72</v>
      </c>
      <c r="M35" s="14" t="s">
        <v>182</v>
      </c>
      <c r="N35" s="14" t="s">
        <v>182</v>
      </c>
      <c r="O35" s="5">
        <v>248.7</v>
      </c>
      <c r="P35" s="14" t="s">
        <v>72</v>
      </c>
      <c r="Q35" s="14" t="s">
        <v>72</v>
      </c>
      <c r="R35" s="14" t="s">
        <v>72</v>
      </c>
      <c r="S35" s="17" t="s">
        <v>183</v>
      </c>
      <c r="T35" s="16">
        <v>248.7</v>
      </c>
      <c r="U35" s="14" t="s">
        <v>72</v>
      </c>
      <c r="V35" s="14" t="s">
        <v>72</v>
      </c>
      <c r="W35" s="14" t="s">
        <v>72</v>
      </c>
      <c r="X35" s="17">
        <v>248.7</v>
      </c>
      <c r="Y35" s="13">
        <v>0</v>
      </c>
      <c r="Z35" s="13">
        <v>0</v>
      </c>
      <c r="AA35" s="14" t="s">
        <v>72</v>
      </c>
      <c r="AB35" s="14" t="s">
        <v>72</v>
      </c>
      <c r="AC35" s="14" t="s">
        <v>72</v>
      </c>
      <c r="AD35" s="13">
        <v>0</v>
      </c>
      <c r="AE35" s="14" t="s">
        <v>72</v>
      </c>
      <c r="AF35" s="14" t="s">
        <v>72</v>
      </c>
      <c r="AG35" s="14" t="s">
        <v>72</v>
      </c>
      <c r="AH35" s="14" t="s">
        <v>72</v>
      </c>
    </row>
    <row r="36" spans="1:34" ht="279.60000000000002" customHeight="1">
      <c r="A36" s="3" t="s">
        <v>184</v>
      </c>
      <c r="B36" s="4" t="s">
        <v>185</v>
      </c>
      <c r="C36" s="4" t="s">
        <v>68</v>
      </c>
      <c r="D36" s="4" t="s">
        <v>68</v>
      </c>
      <c r="E36" s="5">
        <v>384.5</v>
      </c>
      <c r="F36" s="5">
        <v>384.5</v>
      </c>
      <c r="G36" s="14" t="s">
        <v>69</v>
      </c>
      <c r="H36" s="14" t="s">
        <v>69</v>
      </c>
      <c r="I36" s="14" t="s">
        <v>186</v>
      </c>
      <c r="J36" s="14" t="s">
        <v>186</v>
      </c>
      <c r="K36" s="14" t="s">
        <v>72</v>
      </c>
      <c r="L36" s="14" t="s">
        <v>72</v>
      </c>
      <c r="M36" s="14" t="s">
        <v>72</v>
      </c>
      <c r="N36" s="14" t="s">
        <v>72</v>
      </c>
      <c r="O36" s="5">
        <f>O37+O39</f>
        <v>518.40000000000009</v>
      </c>
      <c r="P36" s="5">
        <f t="shared" ref="P36:AH36" si="7">P37+P39</f>
        <v>288.10000000000002</v>
      </c>
      <c r="Q36" s="5">
        <f t="shared" si="7"/>
        <v>230.3</v>
      </c>
      <c r="R36" s="5">
        <f t="shared" si="7"/>
        <v>0</v>
      </c>
      <c r="S36" s="5">
        <f t="shared" si="7"/>
        <v>0</v>
      </c>
      <c r="T36" s="5">
        <f t="shared" si="7"/>
        <v>373.4</v>
      </c>
      <c r="U36" s="5">
        <f t="shared" si="7"/>
        <v>189.4</v>
      </c>
      <c r="V36" s="5">
        <f t="shared" si="7"/>
        <v>184</v>
      </c>
      <c r="W36" s="5">
        <f t="shared" si="7"/>
        <v>0</v>
      </c>
      <c r="X36" s="5">
        <f t="shared" si="7"/>
        <v>0</v>
      </c>
      <c r="Y36" s="5">
        <f t="shared" si="7"/>
        <v>388.79999999999995</v>
      </c>
      <c r="Z36" s="5">
        <f t="shared" si="7"/>
        <v>198.1</v>
      </c>
      <c r="AA36" s="5">
        <f t="shared" si="7"/>
        <v>190.7</v>
      </c>
      <c r="AB36" s="5">
        <f t="shared" si="7"/>
        <v>0</v>
      </c>
      <c r="AC36" s="5">
        <f t="shared" si="7"/>
        <v>0</v>
      </c>
      <c r="AD36" s="5">
        <f t="shared" si="7"/>
        <v>402.79999999999995</v>
      </c>
      <c r="AE36" s="5">
        <f t="shared" si="7"/>
        <v>205.1</v>
      </c>
      <c r="AF36" s="5">
        <f t="shared" si="7"/>
        <v>197.7</v>
      </c>
      <c r="AG36" s="5">
        <f t="shared" si="7"/>
        <v>0</v>
      </c>
      <c r="AH36" s="5">
        <f t="shared" si="7"/>
        <v>0</v>
      </c>
    </row>
    <row r="37" spans="1:34" ht="53.45" customHeight="1">
      <c r="A37" s="3" t="s">
        <v>187</v>
      </c>
      <c r="B37" s="4" t="s">
        <v>188</v>
      </c>
      <c r="C37" s="4" t="s">
        <v>68</v>
      </c>
      <c r="D37" s="4" t="s">
        <v>68</v>
      </c>
      <c r="E37" s="5">
        <v>230.2</v>
      </c>
      <c r="F37" s="5">
        <v>230.2</v>
      </c>
      <c r="G37" s="6" t="s">
        <v>69</v>
      </c>
      <c r="H37" s="6" t="s">
        <v>69</v>
      </c>
      <c r="I37" s="6" t="s">
        <v>72</v>
      </c>
      <c r="J37" s="6" t="s">
        <v>72</v>
      </c>
      <c r="K37" s="6" t="s">
        <v>72</v>
      </c>
      <c r="L37" s="6" t="s">
        <v>72</v>
      </c>
      <c r="M37" s="6" t="s">
        <v>72</v>
      </c>
      <c r="N37" s="6" t="s">
        <v>72</v>
      </c>
      <c r="O37" s="5">
        <f>O38</f>
        <v>288.10000000000002</v>
      </c>
      <c r="P37" s="5">
        <f t="shared" ref="P37:AH37" si="8">P38</f>
        <v>288.10000000000002</v>
      </c>
      <c r="Q37" s="5" t="str">
        <f t="shared" si="8"/>
        <v>0.00</v>
      </c>
      <c r="R37" s="5" t="str">
        <f t="shared" si="8"/>
        <v>0.00</v>
      </c>
      <c r="S37" s="5" t="str">
        <f t="shared" si="8"/>
        <v>0.00</v>
      </c>
      <c r="T37" s="5">
        <f t="shared" si="8"/>
        <v>189.4</v>
      </c>
      <c r="U37" s="5">
        <f t="shared" si="8"/>
        <v>189.4</v>
      </c>
      <c r="V37" s="5" t="str">
        <f t="shared" si="8"/>
        <v>0.00</v>
      </c>
      <c r="W37" s="5" t="str">
        <f t="shared" si="8"/>
        <v>0.00</v>
      </c>
      <c r="X37" s="5" t="str">
        <f t="shared" si="8"/>
        <v>0.00</v>
      </c>
      <c r="Y37" s="5">
        <f t="shared" si="8"/>
        <v>198.1</v>
      </c>
      <c r="Z37" s="5">
        <f t="shared" si="8"/>
        <v>198.1</v>
      </c>
      <c r="AA37" s="5" t="str">
        <f t="shared" si="8"/>
        <v>0.00</v>
      </c>
      <c r="AB37" s="5" t="str">
        <f t="shared" si="8"/>
        <v>0.00</v>
      </c>
      <c r="AC37" s="5" t="str">
        <f t="shared" si="8"/>
        <v>0.00</v>
      </c>
      <c r="AD37" s="5">
        <f t="shared" si="8"/>
        <v>205.1</v>
      </c>
      <c r="AE37" s="5">
        <f t="shared" si="8"/>
        <v>205.1</v>
      </c>
      <c r="AF37" s="5" t="str">
        <f t="shared" si="8"/>
        <v>0.00</v>
      </c>
      <c r="AG37" s="5" t="str">
        <f t="shared" si="8"/>
        <v>0.00</v>
      </c>
      <c r="AH37" s="5" t="str">
        <f t="shared" si="8"/>
        <v>0.00</v>
      </c>
    </row>
    <row r="38" spans="1:34" ht="409.5" customHeight="1">
      <c r="A38" s="3" t="s">
        <v>189</v>
      </c>
      <c r="B38" s="4" t="s">
        <v>190</v>
      </c>
      <c r="C38" s="4" t="s">
        <v>0</v>
      </c>
      <c r="D38" s="4" t="s">
        <v>191</v>
      </c>
      <c r="E38" s="5">
        <v>230.2</v>
      </c>
      <c r="F38" s="5">
        <v>230.2</v>
      </c>
      <c r="G38" s="14" t="s">
        <v>69</v>
      </c>
      <c r="H38" s="14" t="s">
        <v>69</v>
      </c>
      <c r="I38" s="14" t="s">
        <v>72</v>
      </c>
      <c r="J38" s="14" t="s">
        <v>72</v>
      </c>
      <c r="K38" s="14" t="s">
        <v>72</v>
      </c>
      <c r="L38" s="14" t="s">
        <v>72</v>
      </c>
      <c r="M38" s="14" t="s">
        <v>72</v>
      </c>
      <c r="N38" s="14" t="s">
        <v>72</v>
      </c>
      <c r="O38" s="5">
        <v>288.10000000000002</v>
      </c>
      <c r="P38" s="17">
        <v>288.10000000000002</v>
      </c>
      <c r="Q38" s="14" t="s">
        <v>72</v>
      </c>
      <c r="R38" s="14" t="s">
        <v>72</v>
      </c>
      <c r="S38" s="14" t="s">
        <v>72</v>
      </c>
      <c r="T38" s="5">
        <v>189.4</v>
      </c>
      <c r="U38" s="17">
        <v>189.4</v>
      </c>
      <c r="V38" s="14" t="s">
        <v>72</v>
      </c>
      <c r="W38" s="14" t="s">
        <v>72</v>
      </c>
      <c r="X38" s="14" t="s">
        <v>72</v>
      </c>
      <c r="Y38" s="5">
        <v>198.1</v>
      </c>
      <c r="Z38" s="5">
        <v>198.1</v>
      </c>
      <c r="AA38" s="14" t="s">
        <v>72</v>
      </c>
      <c r="AB38" s="14" t="s">
        <v>72</v>
      </c>
      <c r="AC38" s="14" t="s">
        <v>72</v>
      </c>
      <c r="AD38" s="5">
        <v>205.1</v>
      </c>
      <c r="AE38" s="17">
        <v>205.1</v>
      </c>
      <c r="AF38" s="14" t="s">
        <v>72</v>
      </c>
      <c r="AG38" s="14" t="s">
        <v>72</v>
      </c>
      <c r="AH38" s="14" t="s">
        <v>72</v>
      </c>
    </row>
    <row r="39" spans="1:34" ht="67.349999999999994" customHeight="1">
      <c r="A39" s="3" t="s">
        <v>192</v>
      </c>
      <c r="B39" s="4" t="s">
        <v>193</v>
      </c>
      <c r="C39" s="4" t="s">
        <v>68</v>
      </c>
      <c r="D39" s="4" t="s">
        <v>68</v>
      </c>
      <c r="E39" s="5">
        <v>154.30000000000001</v>
      </c>
      <c r="F39" s="5">
        <v>154.30000000000001</v>
      </c>
      <c r="G39" s="14" t="s">
        <v>72</v>
      </c>
      <c r="H39" s="14" t="s">
        <v>72</v>
      </c>
      <c r="I39" s="14" t="s">
        <v>186</v>
      </c>
      <c r="J39" s="14" t="s">
        <v>186</v>
      </c>
      <c r="K39" s="14" t="s">
        <v>72</v>
      </c>
      <c r="L39" s="14" t="s">
        <v>72</v>
      </c>
      <c r="M39" s="14" t="s">
        <v>72</v>
      </c>
      <c r="N39" s="14" t="s">
        <v>72</v>
      </c>
      <c r="O39" s="5">
        <f>O40+O41</f>
        <v>230.3</v>
      </c>
      <c r="P39" s="5">
        <f t="shared" ref="P39:AH39" si="9">P40+P41</f>
        <v>0</v>
      </c>
      <c r="Q39" s="5">
        <f t="shared" si="9"/>
        <v>230.3</v>
      </c>
      <c r="R39" s="5">
        <f t="shared" si="9"/>
        <v>0</v>
      </c>
      <c r="S39" s="5">
        <f t="shared" si="9"/>
        <v>0</v>
      </c>
      <c r="T39" s="5">
        <f t="shared" si="9"/>
        <v>184</v>
      </c>
      <c r="U39" s="5">
        <f t="shared" si="9"/>
        <v>0</v>
      </c>
      <c r="V39" s="5">
        <f t="shared" si="9"/>
        <v>184</v>
      </c>
      <c r="W39" s="5">
        <f t="shared" si="9"/>
        <v>0</v>
      </c>
      <c r="X39" s="5">
        <f t="shared" si="9"/>
        <v>0</v>
      </c>
      <c r="Y39" s="5">
        <f t="shared" si="9"/>
        <v>190.7</v>
      </c>
      <c r="Z39" s="5">
        <f t="shared" si="9"/>
        <v>0</v>
      </c>
      <c r="AA39" s="5">
        <f t="shared" si="9"/>
        <v>190.7</v>
      </c>
      <c r="AB39" s="5">
        <f t="shared" si="9"/>
        <v>0</v>
      </c>
      <c r="AC39" s="5">
        <f t="shared" si="9"/>
        <v>0</v>
      </c>
      <c r="AD39" s="5">
        <f t="shared" si="9"/>
        <v>197.7</v>
      </c>
      <c r="AE39" s="5">
        <f t="shared" si="9"/>
        <v>0</v>
      </c>
      <c r="AF39" s="5">
        <f t="shared" si="9"/>
        <v>197.7</v>
      </c>
      <c r="AG39" s="5">
        <f t="shared" si="9"/>
        <v>0</v>
      </c>
      <c r="AH39" s="5">
        <f t="shared" si="9"/>
        <v>0</v>
      </c>
    </row>
    <row r="40" spans="1:34" ht="409.5" customHeight="1">
      <c r="A40" s="3" t="s">
        <v>194</v>
      </c>
      <c r="B40" s="4" t="s">
        <v>195</v>
      </c>
      <c r="C40" s="4" t="s">
        <v>27</v>
      </c>
      <c r="D40" s="4" t="s">
        <v>174</v>
      </c>
      <c r="E40" s="5">
        <v>154.30000000000001</v>
      </c>
      <c r="F40" s="5">
        <v>154.30000000000001</v>
      </c>
      <c r="G40" s="14" t="s">
        <v>72</v>
      </c>
      <c r="H40" s="14" t="s">
        <v>72</v>
      </c>
      <c r="I40" s="14" t="s">
        <v>186</v>
      </c>
      <c r="J40" s="14" t="s">
        <v>186</v>
      </c>
      <c r="K40" s="14" t="s">
        <v>72</v>
      </c>
      <c r="L40" s="14" t="s">
        <v>72</v>
      </c>
      <c r="M40" s="14" t="s">
        <v>72</v>
      </c>
      <c r="N40" s="14" t="s">
        <v>72</v>
      </c>
      <c r="O40" s="5">
        <v>166</v>
      </c>
      <c r="P40" s="17" t="s">
        <v>72</v>
      </c>
      <c r="Q40" s="17" t="s">
        <v>196</v>
      </c>
      <c r="R40" s="17" t="s">
        <v>72</v>
      </c>
      <c r="S40" s="17" t="s">
        <v>72</v>
      </c>
      <c r="T40" s="16">
        <v>184</v>
      </c>
      <c r="U40" s="17" t="s">
        <v>72</v>
      </c>
      <c r="V40" s="17">
        <v>184</v>
      </c>
      <c r="W40" s="17" t="s">
        <v>72</v>
      </c>
      <c r="X40" s="17" t="s">
        <v>72</v>
      </c>
      <c r="Y40" s="16">
        <v>190.7</v>
      </c>
      <c r="Z40" s="16">
        <v>0</v>
      </c>
      <c r="AA40" s="17">
        <v>190.7</v>
      </c>
      <c r="AB40" s="17" t="s">
        <v>72</v>
      </c>
      <c r="AC40" s="17" t="s">
        <v>72</v>
      </c>
      <c r="AD40" s="16">
        <v>197.7</v>
      </c>
      <c r="AE40" s="17" t="s">
        <v>72</v>
      </c>
      <c r="AF40" s="17">
        <v>197.7</v>
      </c>
      <c r="AG40" s="17" t="s">
        <v>72</v>
      </c>
      <c r="AH40" s="17" t="s">
        <v>72</v>
      </c>
    </row>
    <row r="41" spans="1:34" ht="306.39999999999998" customHeight="1">
      <c r="A41" s="3" t="s">
        <v>197</v>
      </c>
      <c r="B41" s="4" t="s">
        <v>198</v>
      </c>
      <c r="C41" s="4" t="s">
        <v>30</v>
      </c>
      <c r="D41" s="4" t="s">
        <v>199</v>
      </c>
      <c r="E41" s="16">
        <v>0</v>
      </c>
      <c r="F41" s="16">
        <v>0</v>
      </c>
      <c r="G41" s="17" t="s">
        <v>72</v>
      </c>
      <c r="H41" s="17" t="s">
        <v>72</v>
      </c>
      <c r="I41" s="17" t="s">
        <v>72</v>
      </c>
      <c r="J41" s="17" t="s">
        <v>72</v>
      </c>
      <c r="K41" s="17" t="s">
        <v>72</v>
      </c>
      <c r="L41" s="17" t="s">
        <v>72</v>
      </c>
      <c r="M41" s="17" t="s">
        <v>72</v>
      </c>
      <c r="N41" s="17" t="s">
        <v>72</v>
      </c>
      <c r="O41" s="16">
        <v>64.3</v>
      </c>
      <c r="P41" s="17" t="s">
        <v>72</v>
      </c>
      <c r="Q41" s="17">
        <v>64.3</v>
      </c>
      <c r="R41" s="17" t="s">
        <v>72</v>
      </c>
      <c r="S41" s="17" t="s">
        <v>72</v>
      </c>
      <c r="T41" s="16">
        <v>0</v>
      </c>
      <c r="U41" s="17" t="s">
        <v>72</v>
      </c>
      <c r="V41" s="17" t="s">
        <v>72</v>
      </c>
      <c r="W41" s="17" t="s">
        <v>72</v>
      </c>
      <c r="X41" s="17" t="s">
        <v>72</v>
      </c>
      <c r="Y41" s="16">
        <v>0</v>
      </c>
      <c r="Z41" s="16">
        <v>0</v>
      </c>
      <c r="AA41" s="17" t="s">
        <v>72</v>
      </c>
      <c r="AB41" s="17" t="s">
        <v>72</v>
      </c>
      <c r="AC41" s="17" t="s">
        <v>72</v>
      </c>
      <c r="AD41" s="16">
        <v>0</v>
      </c>
      <c r="AE41" s="17" t="s">
        <v>72</v>
      </c>
      <c r="AF41" s="17" t="s">
        <v>72</v>
      </c>
      <c r="AG41" s="17" t="s">
        <v>72</v>
      </c>
      <c r="AH41" s="17" t="s">
        <v>72</v>
      </c>
    </row>
    <row r="42" spans="1:34" ht="306.39999999999998" customHeight="1">
      <c r="A42" s="3" t="s">
        <v>200</v>
      </c>
      <c r="B42" s="4" t="s">
        <v>201</v>
      </c>
      <c r="C42" s="4" t="s">
        <v>0</v>
      </c>
      <c r="D42" s="4" t="s">
        <v>202</v>
      </c>
      <c r="E42" s="13">
        <v>0</v>
      </c>
      <c r="F42" s="13">
        <v>0</v>
      </c>
      <c r="G42" s="14" t="s">
        <v>72</v>
      </c>
      <c r="H42" s="14" t="s">
        <v>72</v>
      </c>
      <c r="I42" s="14" t="s">
        <v>72</v>
      </c>
      <c r="J42" s="14" t="s">
        <v>72</v>
      </c>
      <c r="K42" s="14" t="s">
        <v>72</v>
      </c>
      <c r="L42" s="14" t="s">
        <v>72</v>
      </c>
      <c r="M42" s="14" t="s">
        <v>72</v>
      </c>
      <c r="N42" s="14" t="s">
        <v>72</v>
      </c>
      <c r="O42" s="13">
        <v>0</v>
      </c>
      <c r="P42" s="14" t="s">
        <v>72</v>
      </c>
      <c r="Q42" s="14" t="s">
        <v>72</v>
      </c>
      <c r="R42" s="14" t="s">
        <v>72</v>
      </c>
      <c r="S42" s="14" t="s">
        <v>72</v>
      </c>
      <c r="T42" s="13">
        <v>0</v>
      </c>
      <c r="U42" s="14" t="s">
        <v>72</v>
      </c>
      <c r="V42" s="14" t="s">
        <v>72</v>
      </c>
      <c r="W42" s="14" t="s">
        <v>72</v>
      </c>
      <c r="X42" s="14">
        <v>0</v>
      </c>
      <c r="Y42" s="13">
        <v>253.9</v>
      </c>
      <c r="Z42" s="13">
        <v>0</v>
      </c>
      <c r="AA42" s="14" t="s">
        <v>72</v>
      </c>
      <c r="AB42" s="14" t="s">
        <v>72</v>
      </c>
      <c r="AC42" s="14">
        <v>253.9</v>
      </c>
      <c r="AD42" s="13">
        <v>511.52</v>
      </c>
      <c r="AE42" s="14" t="s">
        <v>72</v>
      </c>
      <c r="AF42" s="14" t="s">
        <v>72</v>
      </c>
      <c r="AG42" s="14" t="s">
        <v>72</v>
      </c>
      <c r="AH42" s="14">
        <v>511.52</v>
      </c>
    </row>
    <row r="43" spans="1:34" ht="67.349999999999994" customHeight="1">
      <c r="A43" s="9" t="s">
        <v>203</v>
      </c>
      <c r="B43" s="4" t="s">
        <v>204</v>
      </c>
      <c r="C43" s="4" t="s">
        <v>68</v>
      </c>
      <c r="D43" s="4" t="s">
        <v>68</v>
      </c>
      <c r="E43" s="12">
        <v>18811.5</v>
      </c>
      <c r="F43" s="12">
        <v>18488.2</v>
      </c>
      <c r="G43" s="4" t="s">
        <v>69</v>
      </c>
      <c r="H43" s="4" t="s">
        <v>69</v>
      </c>
      <c r="I43" s="4" t="s">
        <v>70</v>
      </c>
      <c r="J43" s="4" t="s">
        <v>71</v>
      </c>
      <c r="K43" s="4" t="s">
        <v>72</v>
      </c>
      <c r="L43" s="4" t="s">
        <v>72</v>
      </c>
      <c r="M43" s="4" t="s">
        <v>73</v>
      </c>
      <c r="N43" s="4" t="s">
        <v>74</v>
      </c>
      <c r="O43" s="12">
        <f>O10</f>
        <v>36686.200000000004</v>
      </c>
      <c r="P43" s="12">
        <f t="shared" ref="P43:X43" si="10">P10</f>
        <v>364.8</v>
      </c>
      <c r="Q43" s="12">
        <f t="shared" si="10"/>
        <v>23139.1</v>
      </c>
      <c r="R43" s="12">
        <f t="shared" si="10"/>
        <v>0</v>
      </c>
      <c r="S43" s="12">
        <f t="shared" si="10"/>
        <v>13182.3</v>
      </c>
      <c r="T43" s="12">
        <f t="shared" si="10"/>
        <v>11844.6</v>
      </c>
      <c r="U43" s="12">
        <f t="shared" si="10"/>
        <v>189.4</v>
      </c>
      <c r="V43" s="12">
        <f t="shared" si="10"/>
        <v>944</v>
      </c>
      <c r="W43" s="12">
        <f t="shared" si="10"/>
        <v>0</v>
      </c>
      <c r="X43" s="12">
        <f t="shared" si="10"/>
        <v>10711.200000000003</v>
      </c>
      <c r="Y43" s="12">
        <f>Y10</f>
        <v>9900.2999999999993</v>
      </c>
      <c r="Z43" s="12">
        <f t="shared" ref="Z43:AH43" si="11">Z10-Z42</f>
        <v>198.1</v>
      </c>
      <c r="AA43" s="12">
        <f t="shared" si="11"/>
        <v>950.7</v>
      </c>
      <c r="AB43" s="12">
        <f t="shared" si="11"/>
        <v>0</v>
      </c>
      <c r="AC43" s="12">
        <f t="shared" si="11"/>
        <v>8497.6</v>
      </c>
      <c r="AD43" s="15">
        <f>AD10</f>
        <v>9718.7799999999988</v>
      </c>
      <c r="AE43" s="12">
        <f t="shared" si="11"/>
        <v>205.1</v>
      </c>
      <c r="AF43" s="12">
        <f t="shared" si="11"/>
        <v>931.09999999999991</v>
      </c>
      <c r="AG43" s="12">
        <f t="shared" si="11"/>
        <v>0</v>
      </c>
      <c r="AH43" s="15">
        <f t="shared" si="11"/>
        <v>8071.0599999999995</v>
      </c>
    </row>
    <row r="44" spans="1:34" ht="53.45" customHeight="1">
      <c r="A44" s="3" t="s">
        <v>205</v>
      </c>
      <c r="B44" s="4" t="s">
        <v>206</v>
      </c>
      <c r="C44" s="4" t="s">
        <v>68</v>
      </c>
      <c r="D44" s="4" t="s">
        <v>68</v>
      </c>
      <c r="E44" s="12">
        <v>18811.5</v>
      </c>
      <c r="F44" s="12">
        <v>18488.2</v>
      </c>
      <c r="G44" s="4" t="s">
        <v>69</v>
      </c>
      <c r="H44" s="4" t="s">
        <v>69</v>
      </c>
      <c r="I44" s="4" t="s">
        <v>70</v>
      </c>
      <c r="J44" s="4" t="s">
        <v>71</v>
      </c>
      <c r="K44" s="4" t="s">
        <v>72</v>
      </c>
      <c r="L44" s="4" t="s">
        <v>72</v>
      </c>
      <c r="M44" s="4" t="s">
        <v>73</v>
      </c>
      <c r="N44" s="4" t="s">
        <v>74</v>
      </c>
      <c r="O44" s="12">
        <f>O43</f>
        <v>36686.200000000004</v>
      </c>
      <c r="P44" s="12">
        <f t="shared" ref="P44:AH44" si="12">P43</f>
        <v>364.8</v>
      </c>
      <c r="Q44" s="12">
        <f t="shared" si="12"/>
        <v>23139.1</v>
      </c>
      <c r="R44" s="12">
        <f t="shared" si="12"/>
        <v>0</v>
      </c>
      <c r="S44" s="12">
        <f t="shared" si="12"/>
        <v>13182.3</v>
      </c>
      <c r="T44" s="12">
        <f t="shared" si="12"/>
        <v>11844.6</v>
      </c>
      <c r="U44" s="12">
        <f t="shared" si="12"/>
        <v>189.4</v>
      </c>
      <c r="V44" s="12">
        <f t="shared" si="12"/>
        <v>944</v>
      </c>
      <c r="W44" s="12">
        <f t="shared" si="12"/>
        <v>0</v>
      </c>
      <c r="X44" s="12">
        <f t="shared" si="12"/>
        <v>10711.200000000003</v>
      </c>
      <c r="Y44" s="12">
        <f t="shared" si="12"/>
        <v>9900.2999999999993</v>
      </c>
      <c r="Z44" s="12">
        <f t="shared" si="12"/>
        <v>198.1</v>
      </c>
      <c r="AA44" s="12">
        <f t="shared" si="12"/>
        <v>950.7</v>
      </c>
      <c r="AB44" s="12">
        <f t="shared" si="12"/>
        <v>0</v>
      </c>
      <c r="AC44" s="12">
        <f t="shared" si="12"/>
        <v>8497.6</v>
      </c>
      <c r="AD44" s="15">
        <f t="shared" si="12"/>
        <v>9718.7799999999988</v>
      </c>
      <c r="AE44" s="12">
        <f t="shared" si="12"/>
        <v>205.1</v>
      </c>
      <c r="AF44" s="12">
        <f t="shared" si="12"/>
        <v>931.09999999999991</v>
      </c>
      <c r="AG44" s="12">
        <f t="shared" si="12"/>
        <v>0</v>
      </c>
      <c r="AH44" s="15">
        <f t="shared" si="12"/>
        <v>8071.0599999999995</v>
      </c>
    </row>
    <row r="45" spans="1:34" ht="2.4500000000000002" customHeight="1">
      <c r="A45" s="10" t="s">
        <v>0</v>
      </c>
      <c r="B45" s="10" t="s">
        <v>0</v>
      </c>
      <c r="C45" s="10" t="s">
        <v>0</v>
      </c>
      <c r="D45" s="10" t="s">
        <v>0</v>
      </c>
      <c r="E45" s="11" t="s">
        <v>0</v>
      </c>
      <c r="F45" s="11" t="s">
        <v>0</v>
      </c>
      <c r="G45" s="11" t="s">
        <v>0</v>
      </c>
      <c r="H45" s="11" t="s">
        <v>0</v>
      </c>
      <c r="I45" s="11" t="s">
        <v>0</v>
      </c>
      <c r="J45" s="11" t="s">
        <v>0</v>
      </c>
      <c r="K45" s="11" t="s">
        <v>0</v>
      </c>
      <c r="L45" s="11" t="s">
        <v>0</v>
      </c>
      <c r="M45" s="11" t="s">
        <v>0</v>
      </c>
      <c r="N45" s="11" t="s">
        <v>0</v>
      </c>
      <c r="O45" s="11" t="s">
        <v>0</v>
      </c>
      <c r="P45" s="11" t="s">
        <v>0</v>
      </c>
      <c r="Q45" s="11" t="s">
        <v>0</v>
      </c>
      <c r="R45" s="11" t="s">
        <v>0</v>
      </c>
      <c r="S45" s="11" t="s">
        <v>0</v>
      </c>
      <c r="T45" s="11" t="s">
        <v>0</v>
      </c>
      <c r="U45" s="11" t="s">
        <v>0</v>
      </c>
      <c r="V45" s="11" t="s">
        <v>0</v>
      </c>
      <c r="W45" s="11" t="s">
        <v>0</v>
      </c>
      <c r="X45" s="11" t="s">
        <v>0</v>
      </c>
      <c r="Y45" s="11" t="s">
        <v>0</v>
      </c>
      <c r="Z45" s="11" t="s">
        <v>0</v>
      </c>
      <c r="AA45" s="11" t="s">
        <v>0</v>
      </c>
      <c r="AB45" s="11" t="s">
        <v>0</v>
      </c>
      <c r="AC45" s="11" t="s">
        <v>0</v>
      </c>
      <c r="AD45" s="11" t="s">
        <v>0</v>
      </c>
      <c r="AE45" s="11" t="s">
        <v>0</v>
      </c>
      <c r="AF45" s="11" t="s">
        <v>0</v>
      </c>
      <c r="AG45" s="11" t="s">
        <v>0</v>
      </c>
      <c r="AH45" s="11" t="s">
        <v>0</v>
      </c>
    </row>
  </sheetData>
  <mergeCells count="29">
    <mergeCell ref="C5:C8"/>
    <mergeCell ref="D5:D7"/>
    <mergeCell ref="E6:N6"/>
    <mergeCell ref="A3:B3"/>
    <mergeCell ref="A5:A8"/>
    <mergeCell ref="B5:B8"/>
    <mergeCell ref="A1:AA1"/>
    <mergeCell ref="A2:AA2"/>
    <mergeCell ref="E7:F7"/>
    <mergeCell ref="E5:AH5"/>
    <mergeCell ref="G7:H7"/>
    <mergeCell ref="I7:J7"/>
    <mergeCell ref="K7:L7"/>
    <mergeCell ref="M7:N7"/>
    <mergeCell ref="O7:O8"/>
    <mergeCell ref="O6:S6"/>
    <mergeCell ref="P7:P8"/>
    <mergeCell ref="Q7:Q8"/>
    <mergeCell ref="R7:R8"/>
    <mergeCell ref="S7:S8"/>
    <mergeCell ref="T6:X6"/>
    <mergeCell ref="T7:T8"/>
    <mergeCell ref="Y6:AH6"/>
    <mergeCell ref="AD7:AH7"/>
    <mergeCell ref="U7:U8"/>
    <mergeCell ref="V7:V8"/>
    <mergeCell ref="W7:W8"/>
    <mergeCell ref="X7:X8"/>
    <mergeCell ref="Y7:AC7"/>
  </mergeCells>
  <pageMargins left="0.39370078740157483" right="0.39370078740157483" top="0.39370078740157483" bottom="0.55118110236220474" header="0.31496062992125984" footer="0.31496062992125984"/>
  <pageSetup paperSize="9" scale="49" fitToHeight="1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DevExpress Office File API/21.1.3.0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Каратабан</cp:lastModifiedBy>
  <cp:lastPrinted>2022-11-08T07:58:42Z</cp:lastPrinted>
  <dcterms:created xsi:type="dcterms:W3CDTF">2006-09-16T00:00:00Z</dcterms:created>
  <dcterms:modified xsi:type="dcterms:W3CDTF">2022-11-11T05:26:21Z</dcterms:modified>
</cp:coreProperties>
</file>